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creativeengland-my.sharepoint.com/personal/lucie_apampa_wearecreative_uk/Documents/Documents/"/>
    </mc:Choice>
  </mc:AlternateContent>
  <xr:revisionPtr revIDLastSave="0" documentId="8_{E2701706-FE69-48AF-9BEA-D5562315635A}" xr6:coauthVersionLast="47" xr6:coauthVersionMax="47" xr10:uidLastSave="{00000000-0000-0000-0000-000000000000}"/>
  <bookViews>
    <workbookView xWindow="-108" yWindow="-108" windowWidth="23256" windowHeight="12576" xr2:uid="{00000000-000D-0000-FFFF-FFFF00000000}"/>
  </bookViews>
  <sheets>
    <sheet name="Expression of Interest" sheetId="1" r:id="rId1"/>
  </sheets>
  <definedNames>
    <definedName name="_xlnm.Print_Area" localSheetId="0">'Expression of Interest'!$B$7:$R$64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7" i="1" l="1"/>
  <c r="G62" i="1"/>
  <c r="F62" i="1"/>
  <c r="E62" i="1"/>
  <c r="D62" i="1"/>
  <c r="C62" i="1"/>
  <c r="E57" i="1"/>
  <c r="O20" i="1" s="1"/>
  <c r="D57" i="1"/>
  <c r="N20" i="1" s="1"/>
  <c r="C57" i="1"/>
  <c r="G51" i="1"/>
  <c r="Q37" i="1" s="1"/>
  <c r="F51" i="1"/>
  <c r="E51" i="1"/>
  <c r="D51" i="1"/>
  <c r="C51" i="1"/>
  <c r="G45" i="1"/>
  <c r="F45" i="1"/>
  <c r="E45" i="1"/>
  <c r="D45" i="1"/>
  <c r="C45" i="1"/>
  <c r="R38" i="1"/>
  <c r="Q38" i="1"/>
  <c r="P38" i="1"/>
  <c r="O38" i="1"/>
  <c r="N38" i="1"/>
  <c r="P37" i="1"/>
  <c r="O37" i="1"/>
  <c r="N37" i="1"/>
  <c r="G37" i="1"/>
  <c r="F37" i="1"/>
  <c r="E37" i="1"/>
  <c r="C37" i="1"/>
  <c r="C46" i="1" s="1"/>
  <c r="R35" i="1"/>
  <c r="Q35" i="1"/>
  <c r="P35" i="1"/>
  <c r="O35" i="1"/>
  <c r="N35" i="1"/>
  <c r="R33" i="1"/>
  <c r="Q33" i="1"/>
  <c r="P33" i="1"/>
  <c r="O33" i="1"/>
  <c r="N33" i="1"/>
  <c r="R32" i="1"/>
  <c r="Q32" i="1"/>
  <c r="P32" i="1"/>
  <c r="O32" i="1"/>
  <c r="N32" i="1"/>
  <c r="R31" i="1"/>
  <c r="Q31" i="1"/>
  <c r="P31" i="1"/>
  <c r="O31" i="1"/>
  <c r="N31" i="1"/>
  <c r="R30" i="1"/>
  <c r="G30" i="1"/>
  <c r="R36" i="1" s="1"/>
  <c r="F30" i="1"/>
  <c r="E30" i="1"/>
  <c r="D30" i="1"/>
  <c r="C30" i="1"/>
  <c r="R29" i="1"/>
  <c r="R39" i="1" s="1"/>
  <c r="Q29" i="1"/>
  <c r="P29" i="1"/>
  <c r="O29" i="1"/>
  <c r="N29" i="1"/>
  <c r="R23" i="1"/>
  <c r="Q23" i="1"/>
  <c r="P23" i="1"/>
  <c r="O23" i="1"/>
  <c r="N23" i="1"/>
  <c r="M23" i="1"/>
  <c r="R22" i="1"/>
  <c r="Q22" i="1"/>
  <c r="P22" i="1"/>
  <c r="O22" i="1"/>
  <c r="N22" i="1"/>
  <c r="M22" i="1"/>
  <c r="R21" i="1"/>
  <c r="M21" i="1"/>
  <c r="R20" i="1"/>
  <c r="M20" i="1"/>
  <c r="R17" i="1"/>
  <c r="R16" i="1"/>
  <c r="R15" i="1"/>
  <c r="R18" i="1" s="1"/>
  <c r="R19" i="1" s="1"/>
  <c r="G15" i="1"/>
  <c r="G20" i="1" s="1"/>
  <c r="F15" i="1"/>
  <c r="P15" i="1" s="1"/>
  <c r="P18" i="1" s="1"/>
  <c r="E15" i="1"/>
  <c r="O15" i="1" s="1"/>
  <c r="O18" i="1" s="1"/>
  <c r="D15" i="1"/>
  <c r="D20" i="1" s="1"/>
  <c r="C15" i="1"/>
  <c r="M15" i="1" s="1"/>
  <c r="M18" i="1" s="1"/>
  <c r="R10" i="1"/>
  <c r="R37" i="1" l="1"/>
  <c r="C52" i="1"/>
  <c r="G46" i="1"/>
  <c r="G52" i="1" s="1"/>
  <c r="G57" i="1" s="1"/>
  <c r="Q20" i="1" s="1"/>
  <c r="Q21" i="1"/>
  <c r="F46" i="1"/>
  <c r="F52" i="1" s="1"/>
  <c r="F57" i="1" s="1"/>
  <c r="P20" i="1" s="1"/>
  <c r="P21" i="1"/>
  <c r="E46" i="1"/>
  <c r="E52" i="1" s="1"/>
  <c r="O21" i="1"/>
  <c r="P36" i="1"/>
  <c r="D46" i="1"/>
  <c r="D52" i="1" s="1"/>
  <c r="N21" i="1"/>
  <c r="O36" i="1"/>
  <c r="N36" i="1"/>
  <c r="N15" i="1"/>
  <c r="N18" i="1" s="1"/>
  <c r="D63" i="1" s="1"/>
  <c r="P19" i="1"/>
  <c r="F63" i="1"/>
  <c r="G64" i="1"/>
  <c r="Q16" i="1"/>
  <c r="G23" i="1"/>
  <c r="Q17" i="1"/>
  <c r="Q30" i="1"/>
  <c r="C63" i="1"/>
  <c r="M19" i="1"/>
  <c r="N30" i="1"/>
  <c r="D64" i="1"/>
  <c r="N16" i="1"/>
  <c r="D23" i="1"/>
  <c r="N17" i="1"/>
  <c r="Q39" i="1"/>
  <c r="O19" i="1"/>
  <c r="E63" i="1"/>
  <c r="Q15" i="1"/>
  <c r="Q18" i="1" s="1"/>
  <c r="C20" i="1"/>
  <c r="Q36" i="1"/>
  <c r="E20" i="1"/>
  <c r="F20" i="1"/>
  <c r="N39" i="1" l="1"/>
  <c r="N19" i="1"/>
  <c r="G63" i="1"/>
  <c r="Q19" i="1"/>
  <c r="C64" i="1"/>
  <c r="M16" i="1"/>
  <c r="C23" i="1"/>
  <c r="M17" i="1"/>
  <c r="O30" i="1"/>
  <c r="O39" i="1" s="1"/>
  <c r="E64" i="1"/>
  <c r="O16" i="1"/>
  <c r="E23" i="1"/>
  <c r="O17" i="1"/>
  <c r="F64" i="1"/>
  <c r="P16" i="1"/>
  <c r="F23" i="1"/>
  <c r="P17" i="1"/>
  <c r="P30" i="1"/>
  <c r="P39" i="1" s="1"/>
</calcChain>
</file>

<file path=xl/sharedStrings.xml><?xml version="1.0" encoding="utf-8"?>
<sst xmlns="http://schemas.openxmlformats.org/spreadsheetml/2006/main" count="91" uniqueCount="80">
  <si>
    <t>PROFIT &amp; LOSS (£K)</t>
  </si>
  <si>
    <t>RATIOS</t>
  </si>
  <si>
    <t>Period Ended</t>
  </si>
  <si>
    <t>Period Ending</t>
  </si>
  <si>
    <t>Period length</t>
  </si>
  <si>
    <t>12m</t>
  </si>
  <si>
    <t>Type of Accounts</t>
  </si>
  <si>
    <t>Forecasts</t>
  </si>
  <si>
    <t>Sales</t>
  </si>
  <si>
    <t>Cost of Sales</t>
  </si>
  <si>
    <t>Gross Profit</t>
  </si>
  <si>
    <t>Gross Profit Margin</t>
  </si>
  <si>
    <t>Overheads</t>
  </si>
  <si>
    <t>Net Profit Margin</t>
  </si>
  <si>
    <t>Directors Emoluments</t>
  </si>
  <si>
    <t>Interest Cover</t>
  </si>
  <si>
    <t>Interest</t>
  </si>
  <si>
    <t>Break Even</t>
  </si>
  <si>
    <t>Depreciation</t>
  </si>
  <si>
    <t>Sensitivity</t>
  </si>
  <si>
    <t>Pre Tax Profit</t>
  </si>
  <si>
    <t>Gearing</t>
  </si>
  <si>
    <t>Dividends</t>
  </si>
  <si>
    <t>Current Ratio</t>
  </si>
  <si>
    <t>Taxation</t>
  </si>
  <si>
    <t>Debtor Days</t>
  </si>
  <si>
    <t>Retained Profit</t>
  </si>
  <si>
    <t>Creditor Days</t>
  </si>
  <si>
    <t>BALANCE SHEET  (£K)</t>
  </si>
  <si>
    <t>Fixed Assets</t>
  </si>
  <si>
    <t>Starting Cash</t>
  </si>
  <si>
    <t>Current Assets</t>
  </si>
  <si>
    <t>Trade Debtors</t>
  </si>
  <si>
    <t>New Capital</t>
  </si>
  <si>
    <t>Working Capital Change</t>
  </si>
  <si>
    <t>Capital Expenditure</t>
  </si>
  <si>
    <t>Total</t>
  </si>
  <si>
    <t>Long Term Liabilities</t>
  </si>
  <si>
    <t>Current Liabilities</t>
  </si>
  <si>
    <t>Invoice Disc</t>
  </si>
  <si>
    <t>Trade Creditors</t>
  </si>
  <si>
    <t>Final Cash</t>
  </si>
  <si>
    <t>Other creditors-accruals</t>
  </si>
  <si>
    <t>Limit</t>
  </si>
  <si>
    <t>Peak Borrowing</t>
  </si>
  <si>
    <t>Month</t>
  </si>
  <si>
    <t>Tax/ VAT</t>
  </si>
  <si>
    <t>Net Current Assets/ Liabilities</t>
  </si>
  <si>
    <t>Provisions for Liabilities</t>
  </si>
  <si>
    <t>Total Long Term Liabilities</t>
  </si>
  <si>
    <t>Net Assets</t>
  </si>
  <si>
    <t>Represented by</t>
  </si>
  <si>
    <t xml:space="preserve">Capital </t>
  </si>
  <si>
    <t>Profit &amp; Loss Account</t>
  </si>
  <si>
    <t>Total Borrowing</t>
  </si>
  <si>
    <t>Purchases</t>
  </si>
  <si>
    <t>AFM9</t>
  </si>
  <si>
    <t>Turnover</t>
  </si>
  <si>
    <t>Net Profit</t>
  </si>
  <si>
    <t xml:space="preserve">Vat </t>
  </si>
  <si>
    <t>HP</t>
  </si>
  <si>
    <t>31/10/2021</t>
  </si>
  <si>
    <t>31/07/2022</t>
  </si>
  <si>
    <t>31/07/2023</t>
  </si>
  <si>
    <t>Director / Investor Loan</t>
  </si>
  <si>
    <t>Actual</t>
  </si>
  <si>
    <t>FYEnding 2020</t>
  </si>
  <si>
    <t>FYEnding 2023</t>
  </si>
  <si>
    <t>Forecast</t>
  </si>
  <si>
    <t>Actuals</t>
  </si>
  <si>
    <t xml:space="preserve">Bank </t>
  </si>
  <si>
    <t>WIP</t>
  </si>
  <si>
    <t xml:space="preserve">Loans </t>
  </si>
  <si>
    <t>FYEnding 2021</t>
  </si>
  <si>
    <t>To date FY22</t>
  </si>
  <si>
    <t>What is you financial reporting period? e.g. April to March</t>
  </si>
  <si>
    <t>Rent Deposit</t>
  </si>
  <si>
    <t>FYEnding 2022</t>
  </si>
  <si>
    <t>CGF Loan</t>
  </si>
  <si>
    <t xml:space="preserve">To establish whether you are a fit for our investment, we first need to understand your historic performance and future expectations from a profit &amp; loss and a balance sheet perspective. Please complete the items in yellow. If you don't have this information or have not yet formalised your plan fully, then unfortunately we will not be able to qualify your suitability.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</si>
</sst>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Red]\(0\)"/>
    <numFmt numFmtId="166" formatCode="dd/mm/yyyy;@"/>
  </numFmts>
  <fonts count="11" x14ac:knownFonts="1">
    <font>
      <sz val="10"/>
      <name val="Arial"/>
    </font>
    <font>
      <sz val="12"/>
      <name val="Arial"/>
      <family val="2"/>
    </font>
    <font>
      <b/>
      <sz val="12"/>
      <name val="Arial"/>
      <family val="2"/>
    </font>
    <font>
      <b/>
      <sz val="10"/>
      <name val="Arial"/>
      <family val="2"/>
    </font>
    <font>
      <b/>
      <sz val="12"/>
      <color indexed="12"/>
      <name val="Arial"/>
      <family val="2"/>
    </font>
    <font>
      <b/>
      <sz val="10"/>
      <color indexed="12"/>
      <name val="Arial"/>
      <family val="2"/>
    </font>
    <font>
      <sz val="10"/>
      <name val="Arial"/>
      <family val="2"/>
    </font>
    <font>
      <sz val="10"/>
      <name val="Helvetica"/>
    </font>
    <font>
      <sz val="12"/>
      <name val="Helvetica"/>
    </font>
    <font>
      <b/>
      <sz val="12"/>
      <name val="Helvetica"/>
    </font>
    <font>
      <b/>
      <sz val="10"/>
      <name val="Helvetica"/>
    </font>
  </fonts>
  <fills count="6">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0"/>
        <bgColor indexed="64"/>
      </patternFill>
    </fill>
    <fill>
      <patternFill patternType="solid">
        <fgColor rgb="FF45D392"/>
        <bgColor indexed="64"/>
      </patternFill>
    </fill>
  </fills>
  <borders count="53">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double">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08">
    <xf numFmtId="0" fontId="0" fillId="0" borderId="0" xfId="0"/>
    <xf numFmtId="0" fontId="0" fillId="0" borderId="0" xfId="0" applyAlignment="1">
      <alignment horizontal="center"/>
    </xf>
    <xf numFmtId="0" fontId="0" fillId="0" borderId="1" xfId="0" applyBorder="1"/>
    <xf numFmtId="0" fontId="4" fillId="0" borderId="0" xfId="0" applyFont="1" applyAlignment="1">
      <alignment horizontal="center"/>
    </xf>
    <xf numFmtId="0" fontId="0" fillId="0" borderId="5" xfId="0" applyBorder="1"/>
    <xf numFmtId="0" fontId="0" fillId="0" borderId="6" xfId="0" applyBorder="1"/>
    <xf numFmtId="1" fontId="0" fillId="0" borderId="0" xfId="0" applyNumberFormat="1"/>
    <xf numFmtId="165" fontId="0" fillId="0" borderId="9" xfId="0" applyNumberFormat="1" applyBorder="1"/>
    <xf numFmtId="165" fontId="0" fillId="0" borderId="0" xfId="0" applyNumberFormat="1"/>
    <xf numFmtId="165" fontId="0" fillId="0" borderId="14" xfId="0" applyNumberFormat="1" applyBorder="1"/>
    <xf numFmtId="165" fontId="1" fillId="0" borderId="8" xfId="0" applyNumberFormat="1" applyFont="1" applyBorder="1"/>
    <xf numFmtId="165" fontId="1" fillId="0" borderId="2" xfId="0" applyNumberFormat="1" applyFont="1" applyBorder="1"/>
    <xf numFmtId="165" fontId="0" fillId="0" borderId="4" xfId="0" applyNumberFormat="1" applyBorder="1"/>
    <xf numFmtId="165" fontId="0" fillId="0" borderId="18" xfId="0" applyNumberFormat="1" applyBorder="1"/>
    <xf numFmtId="165" fontId="1" fillId="0" borderId="5" xfId="0" applyNumberFormat="1" applyFont="1" applyBorder="1"/>
    <xf numFmtId="165" fontId="1" fillId="0" borderId="16" xfId="0" applyNumberFormat="1" applyFont="1" applyBorder="1"/>
    <xf numFmtId="165" fontId="1" fillId="0" borderId="6" xfId="0" applyNumberFormat="1" applyFont="1" applyBorder="1"/>
    <xf numFmtId="165" fontId="0" fillId="0" borderId="16" xfId="0" applyNumberFormat="1" applyBorder="1"/>
    <xf numFmtId="165" fontId="0" fillId="0" borderId="5" xfId="0" applyNumberFormat="1" applyBorder="1"/>
    <xf numFmtId="165" fontId="0" fillId="0" borderId="3" xfId="0" applyNumberFormat="1" applyBorder="1"/>
    <xf numFmtId="165" fontId="0" fillId="0" borderId="1" xfId="0" applyNumberFormat="1" applyBorder="1"/>
    <xf numFmtId="165" fontId="0" fillId="0" borderId="22" xfId="0" applyNumberFormat="1" applyBorder="1"/>
    <xf numFmtId="165" fontId="0" fillId="2" borderId="0" xfId="0" applyNumberFormat="1" applyFill="1"/>
    <xf numFmtId="165" fontId="0" fillId="2" borderId="18" xfId="0" applyNumberFormat="1" applyFill="1" applyBorder="1"/>
    <xf numFmtId="165" fontId="0" fillId="0" borderId="6" xfId="0" applyNumberFormat="1" applyBorder="1"/>
    <xf numFmtId="165" fontId="0" fillId="2" borderId="25" xfId="0" applyNumberFormat="1" applyFill="1" applyBorder="1"/>
    <xf numFmtId="165" fontId="1" fillId="2" borderId="25" xfId="0" applyNumberFormat="1" applyFont="1" applyFill="1" applyBorder="1"/>
    <xf numFmtId="165" fontId="0" fillId="2" borderId="26" xfId="0" applyNumberFormat="1" applyFill="1" applyBorder="1"/>
    <xf numFmtId="165" fontId="2" fillId="0" borderId="5" xfId="0" applyNumberFormat="1" applyFont="1" applyBorder="1"/>
    <xf numFmtId="165" fontId="2" fillId="0" borderId="12" xfId="0" applyNumberFormat="1" applyFont="1" applyBorder="1"/>
    <xf numFmtId="165" fontId="2" fillId="0" borderId="11" xfId="0" applyNumberFormat="1" applyFont="1" applyBorder="1"/>
    <xf numFmtId="165" fontId="1" fillId="0" borderId="15" xfId="0" applyNumberFormat="1" applyFont="1" applyBorder="1"/>
    <xf numFmtId="165" fontId="1" fillId="0" borderId="13" xfId="0" applyNumberFormat="1" applyFont="1" applyBorder="1"/>
    <xf numFmtId="0" fontId="1" fillId="0" borderId="5" xfId="0" applyFont="1" applyBorder="1"/>
    <xf numFmtId="0" fontId="0" fillId="0" borderId="11" xfId="0" applyBorder="1" applyAlignment="1">
      <alignment horizontal="center"/>
    </xf>
    <xf numFmtId="0" fontId="0" fillId="0" borderId="14" xfId="0" applyBorder="1"/>
    <xf numFmtId="49" fontId="3" fillId="0" borderId="8" xfId="0" applyNumberFormat="1" applyFont="1" applyBorder="1" applyAlignment="1">
      <alignment horizontal="center"/>
    </xf>
    <xf numFmtId="49" fontId="3" fillId="0" borderId="15" xfId="0" applyNumberFormat="1" applyFont="1" applyBorder="1" applyAlignment="1">
      <alignment horizontal="center"/>
    </xf>
    <xf numFmtId="164" fontId="1" fillId="0" borderId="12" xfId="0" applyNumberFormat="1" applyFont="1" applyBorder="1"/>
    <xf numFmtId="164" fontId="1" fillId="0" borderId="8" xfId="0" applyNumberFormat="1" applyFont="1" applyBorder="1"/>
    <xf numFmtId="164" fontId="1" fillId="0" borderId="2" xfId="0" applyNumberFormat="1" applyFont="1" applyBorder="1"/>
    <xf numFmtId="0" fontId="0" fillId="0" borderId="29" xfId="0" applyBorder="1"/>
    <xf numFmtId="165" fontId="2" fillId="0" borderId="15" xfId="0" applyNumberFormat="1" applyFont="1" applyBorder="1"/>
    <xf numFmtId="0" fontId="0" fillId="0" borderId="18" xfId="0" applyBorder="1"/>
    <xf numFmtId="0" fontId="0" fillId="0" borderId="30" xfId="0" applyBorder="1"/>
    <xf numFmtId="165" fontId="0" fillId="0" borderId="30" xfId="0" applyNumberFormat="1" applyBorder="1"/>
    <xf numFmtId="0" fontId="0" fillId="0" borderId="22" xfId="0" applyBorder="1"/>
    <xf numFmtId="165" fontId="2" fillId="0" borderId="31" xfId="0" applyNumberFormat="1" applyFont="1" applyBorder="1"/>
    <xf numFmtId="164" fontId="1" fillId="0" borderId="31" xfId="0" applyNumberFormat="1" applyFont="1" applyBorder="1"/>
    <xf numFmtId="164" fontId="1" fillId="0" borderId="15" xfId="0" applyNumberFormat="1" applyFont="1" applyBorder="1"/>
    <xf numFmtId="164" fontId="1" fillId="0" borderId="13" xfId="0" applyNumberFormat="1" applyFont="1" applyBorder="1"/>
    <xf numFmtId="165" fontId="0" fillId="0" borderId="0" xfId="0" applyNumberFormat="1" applyAlignment="1">
      <alignment horizontal="center"/>
    </xf>
    <xf numFmtId="165" fontId="0" fillId="0" borderId="18" xfId="0" applyNumberForma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14" fontId="3" fillId="0" borderId="8" xfId="0" applyNumberFormat="1" applyFont="1" applyBorder="1" applyAlignment="1">
      <alignment horizontal="center"/>
    </xf>
    <xf numFmtId="165" fontId="2" fillId="0" borderId="0" xfId="0" applyNumberFormat="1" applyFont="1" applyBorder="1" applyAlignment="1">
      <alignment horizontal="center"/>
    </xf>
    <xf numFmtId="165" fontId="1" fillId="0" borderId="0" xfId="0" applyNumberFormat="1" applyFont="1" applyBorder="1" applyAlignment="1">
      <alignment horizontal="center"/>
    </xf>
    <xf numFmtId="165" fontId="3" fillId="0" borderId="0" xfId="0" applyNumberFormat="1" applyFont="1" applyBorder="1" applyAlignment="1">
      <alignment horizontal="center"/>
    </xf>
    <xf numFmtId="165" fontId="0" fillId="0" borderId="0" xfId="0" applyNumberFormat="1" applyBorder="1" applyAlignment="1">
      <alignment horizontal="center"/>
    </xf>
    <xf numFmtId="165" fontId="0" fillId="0" borderId="0" xfId="0" applyNumberFormat="1" applyBorder="1"/>
    <xf numFmtId="0" fontId="2" fillId="0" borderId="1" xfId="0" applyFont="1" applyBorder="1" applyAlignment="1">
      <alignment horizontal="center"/>
    </xf>
    <xf numFmtId="0" fontId="1" fillId="0" borderId="6" xfId="0" applyFont="1" applyBorder="1"/>
    <xf numFmtId="165" fontId="1" fillId="0" borderId="0" xfId="0" applyNumberFormat="1" applyFont="1" applyBorder="1"/>
    <xf numFmtId="165" fontId="1" fillId="0" borderId="1" xfId="0" applyNumberFormat="1" applyFont="1" applyBorder="1"/>
    <xf numFmtId="165" fontId="1" fillId="2" borderId="0" xfId="0" applyNumberFormat="1" applyFont="1" applyFill="1" applyBorder="1"/>
    <xf numFmtId="165" fontId="0" fillId="2" borderId="0" xfId="0" applyNumberFormat="1" applyFill="1" applyBorder="1"/>
    <xf numFmtId="0" fontId="5" fillId="0" borderId="0" xfId="0" applyFont="1" applyBorder="1" applyAlignment="1">
      <alignment horizontal="center"/>
    </xf>
    <xf numFmtId="0" fontId="0" fillId="0" borderId="0" xfId="0" applyBorder="1" applyAlignment="1">
      <alignment horizontal="center"/>
    </xf>
    <xf numFmtId="166" fontId="3" fillId="0" borderId="0" xfId="0" applyNumberFormat="1" applyFont="1" applyBorder="1" applyAlignment="1">
      <alignment horizontal="center"/>
    </xf>
    <xf numFmtId="0" fontId="6" fillId="0" borderId="0" xfId="0" applyFont="1" applyBorder="1" applyAlignment="1">
      <alignment horizontal="center"/>
    </xf>
    <xf numFmtId="0" fontId="0" fillId="0" borderId="0" xfId="0" applyBorder="1"/>
    <xf numFmtId="1" fontId="0" fillId="0" borderId="0" xfId="0" applyNumberFormat="1" applyBorder="1"/>
    <xf numFmtId="165" fontId="1" fillId="0" borderId="18" xfId="0" applyNumberFormat="1" applyFont="1" applyBorder="1"/>
    <xf numFmtId="0" fontId="0" fillId="4" borderId="0" xfId="0" applyFill="1"/>
    <xf numFmtId="0" fontId="5" fillId="4" borderId="0" xfId="0" applyFont="1" applyFill="1" applyBorder="1" applyAlignment="1">
      <alignment horizontal="center"/>
    </xf>
    <xf numFmtId="0" fontId="0" fillId="4" borderId="0" xfId="0" applyFill="1" applyBorder="1" applyAlignment="1">
      <alignment horizontal="center"/>
    </xf>
    <xf numFmtId="166" fontId="3" fillId="4" borderId="0" xfId="0" applyNumberFormat="1" applyFont="1" applyFill="1" applyBorder="1" applyAlignment="1">
      <alignment horizontal="center"/>
    </xf>
    <xf numFmtId="0" fontId="6" fillId="4" borderId="0" xfId="0" applyFont="1" applyFill="1" applyBorder="1" applyAlignment="1">
      <alignment horizontal="center"/>
    </xf>
    <xf numFmtId="165" fontId="1" fillId="4" borderId="0" xfId="0" applyNumberFormat="1" applyFont="1" applyFill="1" applyBorder="1" applyAlignment="1">
      <alignment horizontal="center"/>
    </xf>
    <xf numFmtId="165" fontId="2" fillId="4" borderId="0" xfId="0" applyNumberFormat="1" applyFont="1" applyFill="1" applyBorder="1" applyAlignment="1">
      <alignment horizontal="center"/>
    </xf>
    <xf numFmtId="165" fontId="3" fillId="4" borderId="0" xfId="0" applyNumberFormat="1" applyFont="1" applyFill="1" applyBorder="1" applyAlignment="1">
      <alignment horizontal="center"/>
    </xf>
    <xf numFmtId="165" fontId="0" fillId="4" borderId="0" xfId="0" applyNumberFormat="1" applyFill="1" applyBorder="1" applyAlignment="1">
      <alignment horizontal="center"/>
    </xf>
    <xf numFmtId="165" fontId="0" fillId="4" borderId="0" xfId="0" applyNumberFormat="1" applyFill="1" applyBorder="1"/>
    <xf numFmtId="1" fontId="0" fillId="4" borderId="0" xfId="0" applyNumberFormat="1" applyFill="1"/>
    <xf numFmtId="0" fontId="4" fillId="4" borderId="0" xfId="0" applyFont="1" applyFill="1" applyAlignment="1">
      <alignment horizontal="center"/>
    </xf>
    <xf numFmtId="0" fontId="0" fillId="4" borderId="0" xfId="0" applyFill="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4" xfId="0" applyFont="1" applyBorder="1" applyAlignment="1">
      <alignment horizontal="center"/>
    </xf>
    <xf numFmtId="0" fontId="2" fillId="0" borderId="17" xfId="0" applyFont="1" applyBorder="1" applyAlignment="1">
      <alignment horizontal="center"/>
    </xf>
    <xf numFmtId="0" fontId="1" fillId="0" borderId="1" xfId="0" applyFont="1" applyBorder="1" applyAlignment="1">
      <alignment horizontal="center"/>
    </xf>
    <xf numFmtId="0" fontId="1" fillId="0" borderId="22" xfId="0" applyFont="1" applyBorder="1" applyAlignment="1">
      <alignment horizontal="center"/>
    </xf>
    <xf numFmtId="0" fontId="7" fillId="4" borderId="0" xfId="0" applyFont="1" applyFill="1"/>
    <xf numFmtId="0" fontId="9" fillId="3" borderId="35" xfId="0" applyFont="1" applyFill="1" applyBorder="1" applyAlignment="1">
      <alignment horizontal="center"/>
    </xf>
    <xf numFmtId="0" fontId="10" fillId="3" borderId="36" xfId="0" applyFont="1" applyFill="1" applyBorder="1" applyAlignment="1">
      <alignment horizontal="center"/>
    </xf>
    <xf numFmtId="0" fontId="10" fillId="3" borderId="37" xfId="0" applyFont="1" applyFill="1" applyBorder="1" applyAlignment="1">
      <alignment horizontal="center"/>
    </xf>
    <xf numFmtId="0" fontId="9" fillId="4" borderId="24" xfId="0" applyFont="1" applyFill="1" applyBorder="1" applyAlignment="1">
      <alignment horizontal="center"/>
    </xf>
    <xf numFmtId="0" fontId="7" fillId="4" borderId="25" xfId="0" applyFont="1" applyFill="1" applyBorder="1" applyAlignment="1">
      <alignment horizontal="center"/>
    </xf>
    <xf numFmtId="0" fontId="7" fillId="4" borderId="26" xfId="0" applyFont="1" applyFill="1" applyBorder="1" applyAlignment="1">
      <alignment horizontal="center"/>
    </xf>
    <xf numFmtId="0" fontId="7" fillId="4" borderId="35" xfId="0" applyFont="1" applyFill="1" applyBorder="1" applyAlignment="1">
      <alignment horizontal="center"/>
    </xf>
    <xf numFmtId="0" fontId="7" fillId="4" borderId="37" xfId="0" applyFont="1" applyFill="1" applyBorder="1" applyAlignment="1">
      <alignment horizontal="center"/>
    </xf>
    <xf numFmtId="0" fontId="8" fillId="3" borderId="35" xfId="0" applyFont="1" applyFill="1" applyBorder="1" applyAlignment="1">
      <alignment horizontal="center"/>
    </xf>
    <xf numFmtId="0" fontId="8" fillId="3" borderId="36" xfId="0" applyFont="1" applyFill="1" applyBorder="1" applyAlignment="1">
      <alignment horizontal="center"/>
    </xf>
    <xf numFmtId="0" fontId="8" fillId="3" borderId="37" xfId="0" applyFont="1" applyFill="1" applyBorder="1" applyAlignment="1">
      <alignment horizontal="center"/>
    </xf>
    <xf numFmtId="0" fontId="8" fillId="0" borderId="51" xfId="0" applyFont="1" applyBorder="1" applyAlignment="1">
      <alignment horizontal="left"/>
    </xf>
    <xf numFmtId="166" fontId="10" fillId="0" borderId="46" xfId="0" applyNumberFormat="1" applyFont="1" applyBorder="1" applyAlignment="1">
      <alignment horizontal="center"/>
    </xf>
    <xf numFmtId="166" fontId="10" fillId="0" borderId="49" xfId="0" applyNumberFormat="1" applyFont="1" applyBorder="1" applyAlignment="1">
      <alignment horizontal="center"/>
    </xf>
    <xf numFmtId="0" fontId="8" fillId="0" borderId="7" xfId="0" applyFont="1" applyBorder="1" applyAlignment="1">
      <alignment horizontal="left"/>
    </xf>
    <xf numFmtId="0" fontId="7" fillId="0" borderId="8" xfId="0" applyFont="1" applyBorder="1" applyAlignment="1">
      <alignment horizontal="center"/>
    </xf>
    <xf numFmtId="0" fontId="7" fillId="3" borderId="8" xfId="0" applyFont="1" applyFill="1" applyBorder="1" applyAlignment="1">
      <alignment horizontal="center"/>
    </xf>
    <xf numFmtId="0" fontId="7" fillId="4" borderId="8" xfId="0" applyFont="1" applyFill="1" applyBorder="1" applyAlignment="1">
      <alignment horizontal="center"/>
    </xf>
    <xf numFmtId="0" fontId="7" fillId="0" borderId="15" xfId="0" applyFont="1" applyBorder="1" applyAlignment="1">
      <alignment horizontal="center"/>
    </xf>
    <xf numFmtId="0" fontId="7" fillId="0" borderId="5" xfId="0" applyFont="1" applyBorder="1" applyAlignment="1">
      <alignment horizontal="center"/>
    </xf>
    <xf numFmtId="165" fontId="8" fillId="0" borderId="10" xfId="0" applyNumberFormat="1" applyFont="1" applyBorder="1" applyAlignment="1">
      <alignment horizontal="left"/>
    </xf>
    <xf numFmtId="165" fontId="8" fillId="3" borderId="2" xfId="0" applyNumberFormat="1" applyFont="1" applyFill="1" applyBorder="1" applyAlignment="1">
      <alignment horizontal="center"/>
    </xf>
    <xf numFmtId="165" fontId="8" fillId="3" borderId="11" xfId="0" applyNumberFormat="1" applyFont="1" applyFill="1" applyBorder="1" applyAlignment="1">
      <alignment horizontal="center"/>
    </xf>
    <xf numFmtId="165" fontId="8" fillId="3" borderId="31" xfId="0" applyNumberFormat="1" applyFont="1" applyFill="1" applyBorder="1" applyAlignment="1">
      <alignment horizontal="center"/>
    </xf>
    <xf numFmtId="165" fontId="8" fillId="0" borderId="7" xfId="0" applyNumberFormat="1" applyFont="1" applyBorder="1" applyAlignment="1">
      <alignment horizontal="left"/>
    </xf>
    <xf numFmtId="165" fontId="8" fillId="3" borderId="8" xfId="0" applyNumberFormat="1" applyFont="1" applyFill="1" applyBorder="1" applyAlignment="1">
      <alignment horizontal="center"/>
    </xf>
    <xf numFmtId="165" fontId="8" fillId="3" borderId="5" xfId="0" applyNumberFormat="1" applyFont="1" applyFill="1" applyBorder="1" applyAlignment="1">
      <alignment horizontal="center"/>
    </xf>
    <xf numFmtId="165" fontId="8" fillId="3" borderId="15" xfId="0" applyNumberFormat="1" applyFont="1" applyFill="1" applyBorder="1" applyAlignment="1">
      <alignment horizontal="center"/>
    </xf>
    <xf numFmtId="165" fontId="9" fillId="0" borderId="16" xfId="0" applyNumberFormat="1" applyFont="1" applyBorder="1" applyAlignment="1">
      <alignment horizontal="center"/>
    </xf>
    <xf numFmtId="165" fontId="9" fillId="0" borderId="13" xfId="0" applyNumberFormat="1" applyFont="1" applyBorder="1" applyAlignment="1">
      <alignment horizontal="center"/>
    </xf>
    <xf numFmtId="165" fontId="8" fillId="3" borderId="16" xfId="0" applyNumberFormat="1" applyFont="1" applyFill="1" applyBorder="1" applyAlignment="1">
      <alignment horizontal="center"/>
    </xf>
    <xf numFmtId="165" fontId="8" fillId="3" borderId="13" xfId="0" applyNumberFormat="1" applyFont="1" applyFill="1" applyBorder="1" applyAlignment="1">
      <alignment horizontal="center"/>
    </xf>
    <xf numFmtId="165" fontId="9" fillId="0" borderId="2" xfId="0" applyNumberFormat="1" applyFont="1" applyBorder="1" applyAlignment="1">
      <alignment horizontal="center"/>
    </xf>
    <xf numFmtId="165" fontId="8" fillId="0" borderId="38" xfId="0" applyNumberFormat="1" applyFont="1" applyBorder="1" applyAlignment="1">
      <alignment horizontal="left"/>
    </xf>
    <xf numFmtId="165" fontId="9" fillId="0" borderId="39" xfId="0" applyNumberFormat="1" applyFont="1" applyBorder="1" applyAlignment="1">
      <alignment horizontal="center"/>
    </xf>
    <xf numFmtId="165" fontId="9" fillId="0" borderId="40" xfId="0" applyNumberFormat="1" applyFont="1" applyBorder="1" applyAlignment="1">
      <alignment horizontal="center"/>
    </xf>
    <xf numFmtId="165" fontId="8" fillId="4" borderId="0" xfId="0" applyNumberFormat="1" applyFont="1" applyFill="1" applyBorder="1" applyAlignment="1">
      <alignment horizontal="left"/>
    </xf>
    <xf numFmtId="165" fontId="9" fillId="4" borderId="0" xfId="0" applyNumberFormat="1" applyFont="1" applyFill="1" applyBorder="1" applyAlignment="1">
      <alignment horizontal="center"/>
    </xf>
    <xf numFmtId="165" fontId="9" fillId="0" borderId="35" xfId="0" applyNumberFormat="1" applyFont="1" applyBorder="1" applyAlignment="1">
      <alignment horizontal="center"/>
    </xf>
    <xf numFmtId="165" fontId="10" fillId="0" borderId="36" xfId="0" applyNumberFormat="1" applyFont="1" applyBorder="1" applyAlignment="1">
      <alignment horizontal="center"/>
    </xf>
    <xf numFmtId="165" fontId="10" fillId="0" borderId="37" xfId="0" applyNumberFormat="1" applyFont="1" applyBorder="1" applyAlignment="1">
      <alignment horizontal="center"/>
    </xf>
    <xf numFmtId="165" fontId="9" fillId="0" borderId="10" xfId="0" applyNumberFormat="1" applyFont="1" applyBorder="1" applyAlignment="1">
      <alignment horizontal="center"/>
    </xf>
    <xf numFmtId="165" fontId="8" fillId="4" borderId="0" xfId="0" applyNumberFormat="1" applyFont="1" applyFill="1" applyBorder="1" applyAlignment="1">
      <alignment horizontal="center"/>
    </xf>
    <xf numFmtId="165" fontId="8" fillId="4" borderId="18" xfId="0" applyNumberFormat="1" applyFont="1" applyFill="1" applyBorder="1" applyAlignment="1">
      <alignment horizontal="center"/>
    </xf>
    <xf numFmtId="165" fontId="8" fillId="0" borderId="19" xfId="0" applyNumberFormat="1" applyFont="1" applyBorder="1" applyAlignment="1">
      <alignment horizontal="left"/>
    </xf>
    <xf numFmtId="165" fontId="8" fillId="3" borderId="6" xfId="0" applyNumberFormat="1" applyFont="1" applyFill="1" applyBorder="1" applyAlignment="1">
      <alignment horizontal="center"/>
    </xf>
    <xf numFmtId="165" fontId="8" fillId="3" borderId="0" xfId="0" applyNumberFormat="1" applyFont="1" applyFill="1" applyBorder="1" applyAlignment="1">
      <alignment horizontal="center"/>
    </xf>
    <xf numFmtId="165" fontId="8" fillId="0" borderId="19" xfId="0" applyNumberFormat="1" applyFont="1" applyBorder="1" applyAlignment="1">
      <alignment horizontal="center"/>
    </xf>
    <xf numFmtId="165" fontId="9" fillId="0" borderId="20" xfId="0" applyNumberFormat="1" applyFont="1" applyBorder="1" applyAlignment="1">
      <alignment horizontal="center"/>
    </xf>
    <xf numFmtId="165" fontId="9" fillId="0" borderId="28" xfId="0" applyNumberFormat="1" applyFont="1" applyBorder="1" applyAlignment="1">
      <alignment horizontal="center"/>
    </xf>
    <xf numFmtId="165" fontId="8" fillId="0" borderId="2" xfId="0" applyNumberFormat="1" applyFont="1" applyBorder="1" applyAlignment="1">
      <alignment horizontal="center"/>
    </xf>
    <xf numFmtId="165" fontId="8" fillId="0" borderId="16" xfId="0" applyNumberFormat="1" applyFont="1" applyBorder="1" applyAlignment="1">
      <alignment horizontal="center"/>
    </xf>
    <xf numFmtId="165" fontId="8" fillId="0" borderId="0" xfId="0" applyNumberFormat="1" applyFont="1" applyBorder="1" applyAlignment="1">
      <alignment horizontal="center"/>
    </xf>
    <xf numFmtId="165" fontId="8" fillId="0" borderId="27" xfId="0" applyNumberFormat="1" applyFont="1" applyBorder="1" applyAlignment="1">
      <alignment horizontal="center"/>
    </xf>
    <xf numFmtId="165" fontId="8" fillId="0" borderId="13" xfId="0" applyNumberFormat="1" applyFont="1" applyBorder="1" applyAlignment="1">
      <alignment horizontal="center"/>
    </xf>
    <xf numFmtId="165" fontId="9" fillId="0" borderId="21" xfId="0" applyNumberFormat="1" applyFont="1" applyBorder="1" applyAlignment="1">
      <alignment horizontal="center"/>
    </xf>
    <xf numFmtId="165" fontId="8" fillId="0" borderId="17" xfId="0" applyNumberFormat="1" applyFont="1" applyBorder="1" applyAlignment="1">
      <alignment horizontal="left"/>
    </xf>
    <xf numFmtId="165" fontId="8" fillId="3" borderId="3" xfId="0" applyNumberFormat="1" applyFont="1" applyFill="1" applyBorder="1" applyAlignment="1">
      <alignment horizontal="center"/>
    </xf>
    <xf numFmtId="165" fontId="8" fillId="3" borderId="14" xfId="0" applyNumberFormat="1" applyFont="1" applyFill="1" applyBorder="1" applyAlignment="1">
      <alignment horizontal="center"/>
    </xf>
    <xf numFmtId="165" fontId="8" fillId="3" borderId="1" xfId="0" applyNumberFormat="1" applyFont="1" applyFill="1" applyBorder="1" applyAlignment="1">
      <alignment horizontal="center"/>
    </xf>
    <xf numFmtId="165" fontId="8" fillId="3" borderId="41" xfId="0" applyNumberFormat="1" applyFont="1" applyFill="1" applyBorder="1" applyAlignment="1">
      <alignment horizontal="center"/>
    </xf>
    <xf numFmtId="165" fontId="9" fillId="0" borderId="19" xfId="0" applyNumberFormat="1" applyFont="1" applyBorder="1" applyAlignment="1">
      <alignment horizontal="center"/>
    </xf>
    <xf numFmtId="165" fontId="9" fillId="0" borderId="23" xfId="0" applyNumberFormat="1" applyFont="1" applyBorder="1" applyAlignment="1">
      <alignment horizontal="center"/>
    </xf>
    <xf numFmtId="165" fontId="9" fillId="0" borderId="42" xfId="0" applyNumberFormat="1" applyFont="1" applyBorder="1" applyAlignment="1">
      <alignment horizontal="center"/>
    </xf>
    <xf numFmtId="165" fontId="7" fillId="0" borderId="2" xfId="0" applyNumberFormat="1" applyFont="1" applyBorder="1" applyAlignment="1">
      <alignment horizontal="center"/>
    </xf>
    <xf numFmtId="165" fontId="7" fillId="0" borderId="16" xfId="0" applyNumberFormat="1" applyFont="1" applyBorder="1" applyAlignment="1">
      <alignment horizontal="center"/>
    </xf>
    <xf numFmtId="165" fontId="7" fillId="0" borderId="0" xfId="0" applyNumberFormat="1" applyFont="1" applyBorder="1" applyAlignment="1">
      <alignment horizontal="center"/>
    </xf>
    <xf numFmtId="165" fontId="7" fillId="0" borderId="13" xfId="0" applyNumberFormat="1" applyFont="1" applyBorder="1" applyAlignment="1">
      <alignment horizontal="center"/>
    </xf>
    <xf numFmtId="165" fontId="7" fillId="0" borderId="5" xfId="0" applyNumberFormat="1" applyFont="1" applyBorder="1" applyAlignment="1">
      <alignment horizontal="center"/>
    </xf>
    <xf numFmtId="165" fontId="7" fillId="0" borderId="6" xfId="0" applyNumberFormat="1" applyFont="1" applyBorder="1" applyAlignment="1">
      <alignment horizontal="center"/>
    </xf>
    <xf numFmtId="165" fontId="7" fillId="0" borderId="8" xfId="0" applyNumberFormat="1" applyFont="1" applyBorder="1" applyAlignment="1">
      <alignment horizontal="center"/>
    </xf>
    <xf numFmtId="165" fontId="7" fillId="0" borderId="15" xfId="0" applyNumberFormat="1" applyFont="1" applyBorder="1" applyAlignment="1">
      <alignment horizontal="center"/>
    </xf>
    <xf numFmtId="165" fontId="9" fillId="0" borderId="10" xfId="0" applyNumberFormat="1" applyFont="1" applyBorder="1" applyAlignment="1">
      <alignment horizontal="left"/>
    </xf>
    <xf numFmtId="165" fontId="9" fillId="0" borderId="24" xfId="0" applyNumberFormat="1" applyFont="1" applyBorder="1" applyAlignment="1">
      <alignment horizontal="center"/>
    </xf>
    <xf numFmtId="165" fontId="9" fillId="0" borderId="43" xfId="0" applyNumberFormat="1" applyFont="1" applyBorder="1" applyAlignment="1">
      <alignment horizontal="center"/>
    </xf>
    <xf numFmtId="165" fontId="9" fillId="0" borderId="44" xfId="0" applyNumberFormat="1" applyFont="1" applyBorder="1" applyAlignment="1">
      <alignment horizontal="center"/>
    </xf>
    <xf numFmtId="165" fontId="8" fillId="4" borderId="10" xfId="0" applyNumberFormat="1" applyFont="1" applyFill="1" applyBorder="1" applyAlignment="1">
      <alignment horizontal="center"/>
    </xf>
    <xf numFmtId="165" fontId="7" fillId="4" borderId="2" xfId="0" applyNumberFormat="1" applyFont="1" applyFill="1" applyBorder="1" applyAlignment="1">
      <alignment horizontal="center"/>
    </xf>
    <xf numFmtId="165" fontId="7" fillId="4" borderId="16" xfId="0" applyNumberFormat="1" applyFont="1" applyFill="1" applyBorder="1" applyAlignment="1">
      <alignment horizontal="center"/>
    </xf>
    <xf numFmtId="165" fontId="7" fillId="4" borderId="0" xfId="0" applyNumberFormat="1" applyFont="1" applyFill="1" applyBorder="1" applyAlignment="1">
      <alignment horizontal="center"/>
    </xf>
    <xf numFmtId="165" fontId="7" fillId="4" borderId="13" xfId="0" applyNumberFormat="1" applyFont="1" applyFill="1" applyBorder="1" applyAlignment="1">
      <alignment horizontal="center"/>
    </xf>
    <xf numFmtId="165" fontId="7" fillId="0" borderId="10" xfId="0" applyNumberFormat="1" applyFont="1" applyBorder="1" applyAlignment="1">
      <alignment horizontal="center"/>
    </xf>
    <xf numFmtId="165" fontId="8" fillId="0" borderId="45" xfId="0" applyNumberFormat="1" applyFont="1" applyBorder="1" applyAlignment="1">
      <alignment horizontal="left"/>
    </xf>
    <xf numFmtId="165" fontId="8" fillId="0" borderId="46" xfId="0" applyNumberFormat="1" applyFont="1" applyBorder="1" applyAlignment="1">
      <alignment horizontal="center"/>
    </xf>
    <xf numFmtId="165" fontId="8" fillId="0" borderId="47" xfId="0" applyNumberFormat="1" applyFont="1" applyBorder="1" applyAlignment="1">
      <alignment horizontal="center"/>
    </xf>
    <xf numFmtId="165" fontId="8" fillId="0" borderId="48" xfId="0" applyNumberFormat="1" applyFont="1" applyBorder="1" applyAlignment="1">
      <alignment horizontal="center"/>
    </xf>
    <xf numFmtId="165" fontId="8" fillId="0" borderId="49" xfId="0" applyNumberFormat="1" applyFont="1" applyBorder="1" applyAlignment="1">
      <alignment horizontal="center"/>
    </xf>
    <xf numFmtId="165" fontId="9" fillId="4" borderId="19" xfId="0" applyNumberFormat="1" applyFont="1" applyFill="1" applyBorder="1" applyAlignment="1">
      <alignment horizontal="left"/>
    </xf>
    <xf numFmtId="165" fontId="9" fillId="3" borderId="2" xfId="0" applyNumberFormat="1" applyFont="1" applyFill="1" applyBorder="1" applyAlignment="1">
      <alignment horizontal="center"/>
    </xf>
    <xf numFmtId="165" fontId="9" fillId="3" borderId="16" xfId="0" applyNumberFormat="1" applyFont="1" applyFill="1" applyBorder="1" applyAlignment="1">
      <alignment horizontal="center"/>
    </xf>
    <xf numFmtId="165" fontId="9" fillId="3" borderId="0" xfId="0" applyNumberFormat="1" applyFont="1" applyFill="1" applyBorder="1" applyAlignment="1">
      <alignment horizontal="center"/>
    </xf>
    <xf numFmtId="165" fontId="9" fillId="3" borderId="13" xfId="0" applyNumberFormat="1" applyFont="1" applyFill="1" applyBorder="1" applyAlignment="1">
      <alignment horizontal="center"/>
    </xf>
    <xf numFmtId="165" fontId="7" fillId="0" borderId="50" xfId="0" applyNumberFormat="1" applyFont="1" applyBorder="1" applyAlignment="1">
      <alignment horizontal="center"/>
    </xf>
    <xf numFmtId="165" fontId="7" fillId="0" borderId="10" xfId="0" applyNumberFormat="1" applyFont="1" applyBorder="1"/>
    <xf numFmtId="165" fontId="7" fillId="0" borderId="0" xfId="0" applyNumberFormat="1" applyFont="1" applyBorder="1"/>
    <xf numFmtId="165" fontId="7" fillId="0" borderId="18" xfId="0" applyNumberFormat="1" applyFont="1" applyBorder="1"/>
    <xf numFmtId="165" fontId="7" fillId="0" borderId="51" xfId="0" applyNumberFormat="1" applyFont="1" applyBorder="1"/>
    <xf numFmtId="165" fontId="7" fillId="3" borderId="47" xfId="0" applyNumberFormat="1" applyFont="1" applyFill="1" applyBorder="1"/>
    <xf numFmtId="165" fontId="7" fillId="3" borderId="48" xfId="0" applyNumberFormat="1" applyFont="1" applyFill="1" applyBorder="1" applyAlignment="1">
      <alignment horizontal="center"/>
    </xf>
    <xf numFmtId="165" fontId="7" fillId="3" borderId="52" xfId="0" applyNumberFormat="1" applyFont="1" applyFill="1" applyBorder="1"/>
    <xf numFmtId="165" fontId="7" fillId="0" borderId="24" xfId="0" applyNumberFormat="1" applyFont="1" applyBorder="1"/>
    <xf numFmtId="165" fontId="7" fillId="0" borderId="25" xfId="0" applyNumberFormat="1" applyFont="1" applyBorder="1"/>
    <xf numFmtId="165" fontId="7" fillId="0" borderId="26" xfId="0" applyNumberFormat="1" applyFont="1" applyBorder="1"/>
    <xf numFmtId="1" fontId="7" fillId="4" borderId="0" xfId="0" applyNumberFormat="1" applyFont="1" applyFill="1"/>
    <xf numFmtId="0" fontId="7" fillId="0" borderId="0" xfId="0" applyFont="1"/>
    <xf numFmtId="0" fontId="9" fillId="5" borderId="32"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5D3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221941247738903E-2"/>
          <c:y val="0.12352941176470589"/>
          <c:w val="0.79056919004176462"/>
          <c:h val="0.69411764705882351"/>
        </c:manualLayout>
      </c:layout>
      <c:lineChart>
        <c:grouping val="standard"/>
        <c:varyColors val="0"/>
        <c:ser>
          <c:idx val="0"/>
          <c:order val="0"/>
          <c:tx>
            <c:strRef>
              <c:f>'Expression of Interest'!$B$62</c:f>
              <c:strCache>
                <c:ptCount val="1"/>
                <c:pt idx="0">
                  <c:v>Turnover</c:v>
                </c:pt>
              </c:strCache>
            </c:strRef>
          </c:tx>
          <c:spPr>
            <a:ln w="25400">
              <a:solidFill>
                <a:srgbClr val="00FF00"/>
              </a:solidFill>
              <a:prstDash val="solid"/>
            </a:ln>
          </c:spPr>
          <c:marker>
            <c:symbol val="diamond"/>
            <c:size val="4"/>
            <c:spPr>
              <a:solidFill>
                <a:srgbClr val="000080"/>
              </a:solidFill>
              <a:ln>
                <a:solidFill>
                  <a:srgbClr val="000080"/>
                </a:solidFill>
                <a:prstDash val="solid"/>
              </a:ln>
            </c:spPr>
          </c:marker>
          <c:val>
            <c:numRef>
              <c:f>'Expression of Interest'!$C$62:$G$62</c:f>
            </c:numRef>
          </c:val>
          <c:smooth val="0"/>
          <c:extLst>
            <c:ext xmlns:c16="http://schemas.microsoft.com/office/drawing/2014/chart" uri="{C3380CC4-5D6E-409C-BE32-E72D297353CC}">
              <c16:uniqueId val="{00000000-010F-4814-872B-2789F1E4B2F9}"/>
            </c:ext>
          </c:extLst>
        </c:ser>
        <c:ser>
          <c:idx val="1"/>
          <c:order val="1"/>
          <c:tx>
            <c:strRef>
              <c:f>'Expression of Interest'!$B$63</c:f>
              <c:strCache>
                <c:ptCount val="1"/>
                <c:pt idx="0">
                  <c:v>Break Even</c:v>
                </c:pt>
              </c:strCache>
            </c:strRef>
          </c:tx>
          <c:spPr>
            <a:ln w="25400">
              <a:solidFill>
                <a:srgbClr val="FF0000"/>
              </a:solidFill>
              <a:prstDash val="solid"/>
            </a:ln>
          </c:spPr>
          <c:marker>
            <c:symbol val="square"/>
            <c:size val="3"/>
            <c:spPr>
              <a:solidFill>
                <a:srgbClr val="FF00FF"/>
              </a:solidFill>
              <a:ln>
                <a:solidFill>
                  <a:srgbClr val="FF00FF"/>
                </a:solidFill>
                <a:prstDash val="solid"/>
              </a:ln>
            </c:spPr>
          </c:marker>
          <c:val>
            <c:numRef>
              <c:f>'Expression of Interest'!$C$63:$G$63</c:f>
            </c:numRef>
          </c:val>
          <c:smooth val="0"/>
          <c:extLst>
            <c:ext xmlns:c16="http://schemas.microsoft.com/office/drawing/2014/chart" uri="{C3380CC4-5D6E-409C-BE32-E72D297353CC}">
              <c16:uniqueId val="{00000001-010F-4814-872B-2789F1E4B2F9}"/>
            </c:ext>
          </c:extLst>
        </c:ser>
        <c:dLbls>
          <c:showLegendKey val="0"/>
          <c:showVal val="0"/>
          <c:showCatName val="0"/>
          <c:showSerName val="0"/>
          <c:showPercent val="0"/>
          <c:showBubbleSize val="0"/>
        </c:dLbls>
        <c:marker val="1"/>
        <c:smooth val="0"/>
        <c:axId val="1977099503"/>
        <c:axId val="1"/>
      </c:lineChart>
      <c:catAx>
        <c:axId val="197709950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977099503"/>
        <c:crosses val="autoZero"/>
        <c:crossBetween val="between"/>
      </c:valAx>
      <c:spPr>
        <a:noFill/>
        <a:ln w="25400">
          <a:noFill/>
        </a:ln>
      </c:spPr>
    </c:plotArea>
    <c:legend>
      <c:legendPos val="r"/>
      <c:layout>
        <c:manualLayout>
          <c:xMode val="edge"/>
          <c:yMode val="edge"/>
          <c:x val="0.84607442126902477"/>
          <c:y val="0.34707016292251619"/>
          <c:w val="0.14286174654214678"/>
          <c:h val="0.25883198590831719"/>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058150498178013"/>
          <c:y val="4.5976907703050879E-2"/>
        </c:manualLayout>
      </c:layout>
      <c:overlay val="0"/>
      <c:spPr>
        <a:noFill/>
        <a:ln w="25400">
          <a:noFill/>
        </a:ln>
      </c:spPr>
      <c:txPr>
        <a:bodyPr/>
        <a:lstStyle/>
        <a:p>
          <a:pPr>
            <a:defRPr sz="9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4.2876959712352655E-2"/>
          <c:y val="0.29885225199943877"/>
          <c:w val="0.80498034040610467"/>
          <c:h val="0.51149712361442401"/>
        </c:manualLayout>
      </c:layout>
      <c:lineChart>
        <c:grouping val="standard"/>
        <c:varyColors val="0"/>
        <c:ser>
          <c:idx val="0"/>
          <c:order val="0"/>
          <c:tx>
            <c:strRef>
              <c:f>'Expression of Interest'!$B$64</c:f>
              <c:strCache>
                <c:ptCount val="1"/>
                <c:pt idx="0">
                  <c:v>Net Profit</c:v>
                </c:pt>
              </c:strCache>
            </c:strRef>
          </c:tx>
          <c:spPr>
            <a:ln w="25400">
              <a:solidFill>
                <a:srgbClr val="0000FF"/>
              </a:solidFill>
              <a:prstDash val="solid"/>
            </a:ln>
          </c:spPr>
          <c:marker>
            <c:symbol val="diamond"/>
            <c:size val="4"/>
            <c:spPr>
              <a:solidFill>
                <a:srgbClr val="000080"/>
              </a:solidFill>
              <a:ln>
                <a:solidFill>
                  <a:srgbClr val="000080"/>
                </a:solidFill>
                <a:prstDash val="solid"/>
              </a:ln>
            </c:spPr>
          </c:marker>
          <c:val>
            <c:numRef>
              <c:f>'Expression of Interest'!$C$64:$G$64</c:f>
            </c:numRef>
          </c:val>
          <c:smooth val="0"/>
          <c:extLst>
            <c:ext xmlns:c16="http://schemas.microsoft.com/office/drawing/2014/chart" uri="{C3380CC4-5D6E-409C-BE32-E72D297353CC}">
              <c16:uniqueId val="{00000000-8C4E-4255-AD43-1759E6119313}"/>
            </c:ext>
          </c:extLst>
        </c:ser>
        <c:dLbls>
          <c:showLegendKey val="0"/>
          <c:showVal val="0"/>
          <c:showCatName val="0"/>
          <c:showSerName val="0"/>
          <c:showPercent val="0"/>
          <c:showBubbleSize val="0"/>
        </c:dLbls>
        <c:marker val="1"/>
        <c:smooth val="0"/>
        <c:axId val="1977093679"/>
        <c:axId val="1"/>
      </c:lineChart>
      <c:catAx>
        <c:axId val="197709367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Arial"/>
                <a:ea typeface="Arial"/>
                <a:cs typeface="Arial"/>
              </a:defRPr>
            </a:pPr>
            <a:endParaRPr lang="en-US"/>
          </a:p>
        </c:txPr>
        <c:crossAx val="1977093679"/>
        <c:crosses val="autoZero"/>
        <c:crossBetween val="between"/>
      </c:valAx>
      <c:spPr>
        <a:noFill/>
        <a:ln w="25400">
          <a:noFill/>
        </a:ln>
      </c:spPr>
    </c:plotArea>
    <c:legend>
      <c:legendPos val="r"/>
      <c:layout>
        <c:manualLayout>
          <c:xMode val="edge"/>
          <c:yMode val="edge"/>
          <c:x val="0.86586347103868577"/>
          <c:y val="0.50576628683120128"/>
          <c:w val="0.12586833205194953"/>
          <c:h val="0.12644157170780032"/>
        </c:manualLayout>
      </c:layout>
      <c:overlay val="0"/>
      <c:spPr>
        <a:solidFill>
          <a:srgbClr val="FFFFFF"/>
        </a:solidFill>
        <a:ln w="3175">
          <a:solidFill>
            <a:srgbClr val="000000"/>
          </a:solidFill>
          <a:prstDash val="solid"/>
        </a:ln>
      </c:spPr>
      <c:txPr>
        <a:bodyPr/>
        <a:lstStyle/>
        <a:p>
          <a:pPr>
            <a:defRPr sz="8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5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76200</xdr:colOff>
      <xdr:row>43</xdr:row>
      <xdr:rowOff>28575</xdr:rowOff>
    </xdr:from>
    <xdr:to>
      <xdr:col>17</xdr:col>
      <xdr:colOff>647700</xdr:colOff>
      <xdr:row>51</xdr:row>
      <xdr:rowOff>28575</xdr:rowOff>
    </xdr:to>
    <xdr:graphicFrame macro="">
      <xdr:nvGraphicFramePr>
        <xdr:cNvPr id="1042" name="Chart 2">
          <a:extLst>
            <a:ext uri="{FF2B5EF4-FFF2-40B4-BE49-F238E27FC236}">
              <a16:creationId xmlns:a16="http://schemas.microsoft.com/office/drawing/2014/main" id="{95AB0FCB-D9DE-4B28-B643-B072A45503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xdr:colOff>
      <xdr:row>51</xdr:row>
      <xdr:rowOff>28575</xdr:rowOff>
    </xdr:from>
    <xdr:to>
      <xdr:col>17</xdr:col>
      <xdr:colOff>657225</xdr:colOff>
      <xdr:row>59</xdr:row>
      <xdr:rowOff>180975</xdr:rowOff>
    </xdr:to>
    <xdr:graphicFrame macro="">
      <xdr:nvGraphicFramePr>
        <xdr:cNvPr id="1043" name="Chart 3">
          <a:extLst>
            <a:ext uri="{FF2B5EF4-FFF2-40B4-BE49-F238E27FC236}">
              <a16:creationId xmlns:a16="http://schemas.microsoft.com/office/drawing/2014/main" id="{7885A47B-73A9-463D-96AE-83866C4295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428625</xdr:colOff>
      <xdr:row>0</xdr:row>
      <xdr:rowOff>447675</xdr:rowOff>
    </xdr:from>
    <xdr:to>
      <xdr:col>3</xdr:col>
      <xdr:colOff>872285</xdr:colOff>
      <xdr:row>0</xdr:row>
      <xdr:rowOff>962612</xdr:rowOff>
    </xdr:to>
    <xdr:pic>
      <xdr:nvPicPr>
        <xdr:cNvPr id="4" name="Picture 3">
          <a:extLst>
            <a:ext uri="{FF2B5EF4-FFF2-40B4-BE49-F238E27FC236}">
              <a16:creationId xmlns:a16="http://schemas.microsoft.com/office/drawing/2014/main" id="{734F86AE-45A0-41D9-87C4-E38F08578166}"/>
            </a:ext>
          </a:extLst>
        </xdr:cNvPr>
        <xdr:cNvPicPr>
          <a:picLocks noChangeAspect="1"/>
        </xdr:cNvPicPr>
      </xdr:nvPicPr>
      <xdr:blipFill>
        <a:blip xmlns:r="http://schemas.openxmlformats.org/officeDocument/2006/relationships" r:embed="rId3"/>
        <a:stretch>
          <a:fillRect/>
        </a:stretch>
      </xdr:blipFill>
      <xdr:spPr>
        <a:xfrm>
          <a:off x="428625" y="447675"/>
          <a:ext cx="4520360" cy="5149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35"/>
  <sheetViews>
    <sheetView tabSelected="1" zoomScale="80" zoomScaleNormal="80" workbookViewId="0">
      <selection activeCell="V6" sqref="V6"/>
    </sheetView>
  </sheetViews>
  <sheetFormatPr defaultColWidth="8.77734375" defaultRowHeight="13.2" x14ac:dyDescent="0.25"/>
  <cols>
    <col min="2" max="2" width="33.33203125" style="198" bestFit="1" customWidth="1"/>
    <col min="3" max="3" width="17.33203125" style="198" bestFit="1" customWidth="1"/>
    <col min="4" max="4" width="14.109375" style="198" bestFit="1" customWidth="1"/>
    <col min="5" max="5" width="12.77734375" style="198" bestFit="1" customWidth="1"/>
    <col min="6" max="6" width="15" style="198" customWidth="1"/>
    <col min="7" max="7" width="14.109375" style="198" bestFit="1" customWidth="1"/>
    <col min="8" max="8" width="11.44140625" customWidth="1"/>
    <col min="9" max="9" width="11.44140625" hidden="1" customWidth="1"/>
    <col min="10" max="10" width="11.44140625" style="71" hidden="1" customWidth="1"/>
    <col min="11" max="11" width="26.33203125" hidden="1" customWidth="1"/>
    <col min="12" max="12" width="0" hidden="1" customWidth="1"/>
    <col min="13" max="13" width="12.33203125" hidden="1" customWidth="1"/>
    <col min="14" max="14" width="12.109375" hidden="1" customWidth="1"/>
    <col min="15" max="16" width="11.6640625" hidden="1" customWidth="1"/>
    <col min="17" max="17" width="11.109375" hidden="1" customWidth="1"/>
    <col min="18" max="18" width="11.77734375" hidden="1" customWidth="1"/>
    <col min="19" max="19" width="0" hidden="1" customWidth="1"/>
  </cols>
  <sheetData>
    <row r="1" spans="1:56" ht="113.4" customHeight="1" thickBot="1" x14ac:dyDescent="0.3">
      <c r="A1" s="74"/>
      <c r="B1" s="93"/>
      <c r="C1" s="93"/>
      <c r="D1" s="93"/>
      <c r="E1" s="93"/>
      <c r="F1" s="93"/>
      <c r="G1" s="93"/>
      <c r="H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row>
    <row r="2" spans="1:56" x14ac:dyDescent="0.25">
      <c r="A2" s="74"/>
      <c r="B2" s="199" t="s">
        <v>79</v>
      </c>
      <c r="C2" s="200"/>
      <c r="D2" s="200"/>
      <c r="E2" s="200"/>
      <c r="F2" s="200"/>
      <c r="G2" s="201"/>
      <c r="H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row>
    <row r="3" spans="1:56" x14ac:dyDescent="0.25">
      <c r="A3" s="74"/>
      <c r="B3" s="202"/>
      <c r="C3" s="203"/>
      <c r="D3" s="203"/>
      <c r="E3" s="203"/>
      <c r="F3" s="203"/>
      <c r="G3" s="204"/>
      <c r="H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row>
    <row r="4" spans="1:56" x14ac:dyDescent="0.25">
      <c r="A4" s="74"/>
      <c r="B4" s="202"/>
      <c r="C4" s="203"/>
      <c r="D4" s="203"/>
      <c r="E4" s="203"/>
      <c r="F4" s="203"/>
      <c r="G4" s="204"/>
      <c r="H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row>
    <row r="5" spans="1:56" ht="58.8" customHeight="1" thickBot="1" x14ac:dyDescent="0.3">
      <c r="B5" s="205"/>
      <c r="C5" s="206"/>
      <c r="D5" s="206"/>
      <c r="E5" s="206"/>
      <c r="F5" s="206"/>
      <c r="G5" s="207"/>
      <c r="H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row>
    <row r="6" spans="1:56" ht="13.8" thickBot="1" x14ac:dyDescent="0.3">
      <c r="A6" s="74"/>
      <c r="B6" s="93"/>
      <c r="C6" s="93"/>
      <c r="D6" s="93"/>
      <c r="E6" s="93"/>
      <c r="F6" s="93"/>
      <c r="G6" s="93"/>
      <c r="H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row>
    <row r="7" spans="1:56" ht="16.2" thickBot="1" x14ac:dyDescent="0.35">
      <c r="A7" s="74"/>
      <c r="B7" s="94"/>
      <c r="C7" s="95"/>
      <c r="D7" s="95"/>
      <c r="E7" s="95"/>
      <c r="F7" s="95"/>
      <c r="G7" s="96"/>
      <c r="H7" s="75"/>
      <c r="I7" s="67"/>
      <c r="J7" s="67"/>
      <c r="K7" s="87"/>
      <c r="L7" s="88"/>
      <c r="M7" s="88"/>
      <c r="N7" s="88"/>
      <c r="O7" s="88"/>
      <c r="P7" s="88"/>
      <c r="Q7" s="88"/>
      <c r="R7" s="89"/>
      <c r="S7" s="3"/>
      <c r="T7" s="85"/>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row>
    <row r="8" spans="1:56" ht="16.2" thickBot="1" x14ac:dyDescent="0.35">
      <c r="A8" s="74"/>
      <c r="B8" s="97" t="s">
        <v>0</v>
      </c>
      <c r="C8" s="98"/>
      <c r="D8" s="98"/>
      <c r="E8" s="98"/>
      <c r="F8" s="98"/>
      <c r="G8" s="99"/>
      <c r="H8" s="76"/>
      <c r="I8" s="68"/>
      <c r="J8" s="68"/>
      <c r="K8" s="90" t="s">
        <v>1</v>
      </c>
      <c r="L8" s="91"/>
      <c r="M8" s="91"/>
      <c r="N8" s="91"/>
      <c r="O8" s="91"/>
      <c r="P8" s="91"/>
      <c r="Q8" s="91"/>
      <c r="R8" s="92"/>
      <c r="S8" s="3"/>
      <c r="T8" s="85"/>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row>
    <row r="9" spans="1:56" ht="16.2" thickBot="1" x14ac:dyDescent="0.35">
      <c r="A9" s="74"/>
      <c r="B9" s="100" t="s">
        <v>75</v>
      </c>
      <c r="C9" s="101"/>
      <c r="D9" s="102"/>
      <c r="E9" s="103"/>
      <c r="F9" s="103"/>
      <c r="G9" s="104"/>
      <c r="H9" s="76"/>
      <c r="I9" s="68"/>
      <c r="J9" s="68"/>
      <c r="K9" s="61"/>
      <c r="L9" s="53"/>
      <c r="M9" s="53"/>
      <c r="N9" s="53"/>
      <c r="O9" s="53"/>
      <c r="P9" s="53"/>
      <c r="Q9" s="53"/>
      <c r="R9" s="54"/>
      <c r="S9" s="3"/>
      <c r="T9" s="85"/>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row>
    <row r="10" spans="1:56" ht="15.6" x14ac:dyDescent="0.3">
      <c r="A10" s="74"/>
      <c r="B10" s="105" t="s">
        <v>2</v>
      </c>
      <c r="C10" s="106" t="s">
        <v>66</v>
      </c>
      <c r="D10" s="106" t="s">
        <v>73</v>
      </c>
      <c r="E10" s="106" t="s">
        <v>74</v>
      </c>
      <c r="F10" s="106" t="s">
        <v>77</v>
      </c>
      <c r="G10" s="107" t="s">
        <v>67</v>
      </c>
      <c r="H10" s="77"/>
      <c r="I10" s="69"/>
      <c r="J10" s="69"/>
      <c r="K10" s="62" t="s">
        <v>3</v>
      </c>
      <c r="L10" s="5"/>
      <c r="M10" s="55">
        <v>44043</v>
      </c>
      <c r="N10" s="55">
        <v>44408</v>
      </c>
      <c r="O10" s="36" t="s">
        <v>61</v>
      </c>
      <c r="P10" s="36" t="s">
        <v>62</v>
      </c>
      <c r="Q10" s="36" t="s">
        <v>63</v>
      </c>
      <c r="R10" s="37" t="e">
        <f>#REF!</f>
        <v>#REF!</v>
      </c>
      <c r="S10" s="3"/>
      <c r="T10" s="85"/>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row>
    <row r="11" spans="1:56" ht="15" x14ac:dyDescent="0.25">
      <c r="A11" s="74"/>
      <c r="B11" s="108" t="s">
        <v>4</v>
      </c>
      <c r="C11" s="109" t="s">
        <v>5</v>
      </c>
      <c r="D11" s="109" t="s">
        <v>5</v>
      </c>
      <c r="E11" s="110"/>
      <c r="F11" s="111" t="s">
        <v>5</v>
      </c>
      <c r="G11" s="112" t="s">
        <v>5</v>
      </c>
      <c r="H11" s="76"/>
      <c r="I11" s="68"/>
      <c r="J11" s="68"/>
      <c r="K11" s="62"/>
      <c r="L11" s="5"/>
      <c r="M11" s="34"/>
      <c r="N11" s="1"/>
      <c r="O11" s="34"/>
      <c r="P11" s="1"/>
      <c r="Q11" s="34"/>
      <c r="R11" s="43"/>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row>
    <row r="12" spans="1:56" ht="15" x14ac:dyDescent="0.25">
      <c r="A12" s="74"/>
      <c r="B12" s="108" t="s">
        <v>6</v>
      </c>
      <c r="C12" s="113" t="s">
        <v>65</v>
      </c>
      <c r="D12" s="113" t="s">
        <v>65</v>
      </c>
      <c r="E12" s="113" t="s">
        <v>69</v>
      </c>
      <c r="F12" s="109" t="s">
        <v>68</v>
      </c>
      <c r="G12" s="112" t="s">
        <v>7</v>
      </c>
      <c r="H12" s="78"/>
      <c r="I12" s="70"/>
      <c r="J12" s="70"/>
      <c r="K12" s="62"/>
      <c r="L12" s="5"/>
      <c r="M12" s="4"/>
      <c r="N12" s="5"/>
      <c r="O12" s="4"/>
      <c r="P12" s="5"/>
      <c r="Q12" s="4"/>
      <c r="R12" s="4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row>
    <row r="13" spans="1:56" ht="15" x14ac:dyDescent="0.25">
      <c r="A13" s="74"/>
      <c r="B13" s="114" t="s">
        <v>8</v>
      </c>
      <c r="C13" s="115"/>
      <c r="D13" s="116"/>
      <c r="E13" s="115"/>
      <c r="F13" s="115"/>
      <c r="G13" s="117"/>
      <c r="H13" s="79"/>
      <c r="I13" s="57"/>
      <c r="J13" s="57"/>
      <c r="K13" s="16"/>
      <c r="L13" s="24"/>
      <c r="M13" s="18"/>
      <c r="N13" s="24"/>
      <c r="O13" s="18"/>
      <c r="P13" s="24"/>
      <c r="Q13" s="18"/>
      <c r="R13" s="45"/>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row>
    <row r="14" spans="1:56" ht="15" x14ac:dyDescent="0.25">
      <c r="A14" s="74"/>
      <c r="B14" s="118" t="s">
        <v>9</v>
      </c>
      <c r="C14" s="119"/>
      <c r="D14" s="120"/>
      <c r="E14" s="119"/>
      <c r="F14" s="119"/>
      <c r="G14" s="121"/>
      <c r="H14" s="79"/>
      <c r="I14" s="57"/>
      <c r="J14" s="57"/>
      <c r="K14" s="2"/>
      <c r="L14" s="2"/>
      <c r="M14" s="35"/>
      <c r="N14" s="2"/>
      <c r="O14" s="35"/>
      <c r="P14" s="2"/>
      <c r="Q14" s="35"/>
      <c r="R14" s="46"/>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row>
    <row r="15" spans="1:56" ht="15.6" x14ac:dyDescent="0.3">
      <c r="A15" s="74"/>
      <c r="B15" s="114" t="s">
        <v>10</v>
      </c>
      <c r="C15" s="122">
        <f t="shared" ref="C15:G15" si="0">C13-C14</f>
        <v>0</v>
      </c>
      <c r="D15" s="122">
        <f t="shared" si="0"/>
        <v>0</v>
      </c>
      <c r="E15" s="122">
        <f>E13-E14</f>
        <v>0</v>
      </c>
      <c r="F15" s="122">
        <f t="shared" si="0"/>
        <v>0</v>
      </c>
      <c r="G15" s="123">
        <f t="shared" si="0"/>
        <v>0</v>
      </c>
      <c r="H15" s="80"/>
      <c r="I15" s="56"/>
      <c r="J15" s="56"/>
      <c r="K15" s="16" t="s">
        <v>11</v>
      </c>
      <c r="L15" s="7"/>
      <c r="M15" s="38" t="e">
        <f>C15/C13*100</f>
        <v>#DIV/0!</v>
      </c>
      <c r="N15" s="38" t="e">
        <f>D15/D13*100</f>
        <v>#DIV/0!</v>
      </c>
      <c r="O15" s="38" t="e">
        <f>E15/E13*100</f>
        <v>#DIV/0!</v>
      </c>
      <c r="P15" s="38" t="e">
        <f>F15/F13*100</f>
        <v>#DIV/0!</v>
      </c>
      <c r="Q15" s="38" t="e">
        <f>G15/G13*100</f>
        <v>#DIV/0!</v>
      </c>
      <c r="R15" s="48" t="e">
        <f>#REF!/#REF!*100</f>
        <v>#REF!</v>
      </c>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row>
    <row r="16" spans="1:56" ht="15" x14ac:dyDescent="0.25">
      <c r="A16" s="74"/>
      <c r="B16" s="118" t="s">
        <v>12</v>
      </c>
      <c r="C16" s="119"/>
      <c r="D16" s="120"/>
      <c r="E16" s="119"/>
      <c r="F16" s="119"/>
      <c r="G16" s="121"/>
      <c r="H16" s="79"/>
      <c r="I16" s="57"/>
      <c r="J16" s="57"/>
      <c r="K16" s="63" t="s">
        <v>13</v>
      </c>
      <c r="L16" s="8"/>
      <c r="M16" s="39" t="e">
        <f>C20/C13*100</f>
        <v>#DIV/0!</v>
      </c>
      <c r="N16" s="39" t="e">
        <f>D20/D13*100</f>
        <v>#DIV/0!</v>
      </c>
      <c r="O16" s="39" t="e">
        <f>E20/E13*100</f>
        <v>#DIV/0!</v>
      </c>
      <c r="P16" s="39" t="e">
        <f>F20/F13*100</f>
        <v>#DIV/0!</v>
      </c>
      <c r="Q16" s="39" t="e">
        <f>G20/G13*100</f>
        <v>#DIV/0!</v>
      </c>
      <c r="R16" s="49" t="e">
        <f>#REF!/#REF!*100</f>
        <v>#REF!</v>
      </c>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row>
    <row r="17" spans="1:56" ht="15" x14ac:dyDescent="0.25">
      <c r="A17" s="74"/>
      <c r="B17" s="118" t="s">
        <v>14</v>
      </c>
      <c r="C17" s="119"/>
      <c r="D17" s="120"/>
      <c r="E17" s="119"/>
      <c r="F17" s="119"/>
      <c r="G17" s="121"/>
      <c r="H17" s="79"/>
      <c r="I17" s="57"/>
      <c r="J17" s="57"/>
      <c r="K17" s="16" t="s">
        <v>15</v>
      </c>
      <c r="L17" s="7"/>
      <c r="M17" s="40" t="e">
        <f>C20/C18</f>
        <v>#DIV/0!</v>
      </c>
      <c r="N17" s="40" t="e">
        <f>D20/D18</f>
        <v>#DIV/0!</v>
      </c>
      <c r="O17" s="40" t="e">
        <f>E20/E18</f>
        <v>#DIV/0!</v>
      </c>
      <c r="P17" s="40" t="e">
        <f>F20/F18</f>
        <v>#DIV/0!</v>
      </c>
      <c r="Q17" s="40" t="e">
        <f>G20/G18</f>
        <v>#DIV/0!</v>
      </c>
      <c r="R17" s="50" t="e">
        <f>#REF!/#REF!</f>
        <v>#REF!</v>
      </c>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row>
    <row r="18" spans="1:56" ht="15" x14ac:dyDescent="0.25">
      <c r="A18" s="74"/>
      <c r="B18" s="114" t="s">
        <v>16</v>
      </c>
      <c r="C18" s="115"/>
      <c r="D18" s="124"/>
      <c r="E18" s="115"/>
      <c r="F18" s="115"/>
      <c r="G18" s="125"/>
      <c r="H18" s="79"/>
      <c r="I18" s="57"/>
      <c r="J18" s="57"/>
      <c r="K18" s="63" t="s">
        <v>17</v>
      </c>
      <c r="L18" s="8"/>
      <c r="M18" s="10" t="e">
        <f>(C16+C17+C18+C19)*100/M15</f>
        <v>#DIV/0!</v>
      </c>
      <c r="N18" s="10" t="e">
        <f>(D16+D17+D18+D19)*100/N15</f>
        <v>#DIV/0!</v>
      </c>
      <c r="O18" s="10" t="e">
        <f>(E16+E17+E18+E19)*100/O15</f>
        <v>#DIV/0!</v>
      </c>
      <c r="P18" s="10" t="e">
        <f>(F16+F17+F18+F19)*100/P15</f>
        <v>#DIV/0!</v>
      </c>
      <c r="Q18" s="10" t="e">
        <f>(G16+G17+G18+G19)*100/Q15</f>
        <v>#DIV/0!</v>
      </c>
      <c r="R18" s="31" t="e">
        <f>(#REF!+#REF!+#REF!+#REF!)*100/R15</f>
        <v>#REF!</v>
      </c>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row>
    <row r="19" spans="1:56" ht="15" x14ac:dyDescent="0.25">
      <c r="A19" s="74"/>
      <c r="B19" s="118" t="s">
        <v>18</v>
      </c>
      <c r="C19" s="119"/>
      <c r="D19" s="120"/>
      <c r="E19" s="119"/>
      <c r="F19" s="119"/>
      <c r="G19" s="121"/>
      <c r="H19" s="79"/>
      <c r="I19" s="57"/>
      <c r="J19" s="57"/>
      <c r="K19" s="16" t="s">
        <v>19</v>
      </c>
      <c r="L19" s="7"/>
      <c r="M19" s="10" t="e">
        <f>100-(M18/C13*100)</f>
        <v>#DIV/0!</v>
      </c>
      <c r="N19" s="10" t="e">
        <f>100-(N18/D13*100)</f>
        <v>#DIV/0!</v>
      </c>
      <c r="O19" s="10" t="e">
        <f>100-(O18/E13*100)</f>
        <v>#DIV/0!</v>
      </c>
      <c r="P19" s="10" t="e">
        <f>100-(P18/F13*100)</f>
        <v>#DIV/0!</v>
      </c>
      <c r="Q19" s="10" t="e">
        <f>100-(Q18/G13*100)</f>
        <v>#DIV/0!</v>
      </c>
      <c r="R19" s="31" t="e">
        <f>100-(R18/#REF!*100)</f>
        <v>#REF!</v>
      </c>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row>
    <row r="20" spans="1:56" ht="15.6" x14ac:dyDescent="0.3">
      <c r="A20" s="74"/>
      <c r="B20" s="114" t="s">
        <v>20</v>
      </c>
      <c r="C20" s="126">
        <f t="shared" ref="C20:G20" si="1">C15-C16-C17-C18-C19</f>
        <v>0</v>
      </c>
      <c r="D20" s="126">
        <f t="shared" si="1"/>
        <v>0</v>
      </c>
      <c r="E20" s="126">
        <f>E15-E16-E17-E18-E19</f>
        <v>0</v>
      </c>
      <c r="F20" s="126">
        <f t="shared" si="1"/>
        <v>0</v>
      </c>
      <c r="G20" s="123">
        <f t="shared" si="1"/>
        <v>0</v>
      </c>
      <c r="H20" s="80"/>
      <c r="I20" s="56"/>
      <c r="J20" s="56"/>
      <c r="K20" s="63" t="s">
        <v>21</v>
      </c>
      <c r="L20" s="8"/>
      <c r="M20" s="40" t="e">
        <f>C59/C57</f>
        <v>#DIV/0!</v>
      </c>
      <c r="N20" s="40" t="e">
        <f>D59/D57</f>
        <v>#DIV/0!</v>
      </c>
      <c r="O20" s="40" t="e">
        <f>E59/E57</f>
        <v>#DIV/0!</v>
      </c>
      <c r="P20" s="40" t="e">
        <f>F59/F57</f>
        <v>#DIV/0!</v>
      </c>
      <c r="Q20" s="40" t="e">
        <f>G59/G57</f>
        <v>#DIV/0!</v>
      </c>
      <c r="R20" s="32" t="e">
        <f>#REF!/#REF!</f>
        <v>#REF!</v>
      </c>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row>
    <row r="21" spans="1:56" ht="15" x14ac:dyDescent="0.25">
      <c r="A21" s="74"/>
      <c r="B21" s="118" t="s">
        <v>22</v>
      </c>
      <c r="C21" s="119"/>
      <c r="D21" s="120"/>
      <c r="E21" s="119"/>
      <c r="F21" s="119"/>
      <c r="G21" s="121"/>
      <c r="H21" s="79"/>
      <c r="I21" s="57"/>
      <c r="J21" s="57"/>
      <c r="K21" s="16" t="s">
        <v>23</v>
      </c>
      <c r="L21" s="7"/>
      <c r="M21" s="39" t="e">
        <f>C37/C45</f>
        <v>#DIV/0!</v>
      </c>
      <c r="N21" s="39" t="e">
        <f>D37/D45</f>
        <v>#DIV/0!</v>
      </c>
      <c r="O21" s="39" t="e">
        <f>E37/E45</f>
        <v>#DIV/0!</v>
      </c>
      <c r="P21" s="39" t="e">
        <f>F37/F45</f>
        <v>#DIV/0!</v>
      </c>
      <c r="Q21" s="39" t="e">
        <f>G37/G45</f>
        <v>#DIV/0!</v>
      </c>
      <c r="R21" s="31" t="e">
        <f>#REF!/#REF!</f>
        <v>#REF!</v>
      </c>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row>
    <row r="22" spans="1:56" ht="15" x14ac:dyDescent="0.25">
      <c r="A22" s="74"/>
      <c r="B22" s="118" t="s">
        <v>24</v>
      </c>
      <c r="C22" s="115"/>
      <c r="D22" s="124"/>
      <c r="E22" s="115"/>
      <c r="F22" s="115"/>
      <c r="G22" s="121"/>
      <c r="H22" s="79"/>
      <c r="I22" s="57"/>
      <c r="J22" s="57"/>
      <c r="K22" s="16" t="s">
        <v>25</v>
      </c>
      <c r="L22" s="7"/>
      <c r="M22" s="11" t="e">
        <f>C32/C13*365</f>
        <v>#DIV/0!</v>
      </c>
      <c r="N22" s="11" t="e">
        <f>D32/D13*365</f>
        <v>#DIV/0!</v>
      </c>
      <c r="O22" s="11" t="e">
        <f>E32/E13*91</f>
        <v>#DIV/0!</v>
      </c>
      <c r="P22" s="11" t="e">
        <f>F32/F13*274</f>
        <v>#DIV/0!</v>
      </c>
      <c r="Q22" s="11" t="e">
        <f>G32/G13*365</f>
        <v>#DIV/0!</v>
      </c>
      <c r="R22" s="32" t="e">
        <f>#REF!/#REF!*365</f>
        <v>#REF!</v>
      </c>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row>
    <row r="23" spans="1:56" ht="16.2" thickBot="1" x14ac:dyDescent="0.35">
      <c r="A23" s="74"/>
      <c r="B23" s="127" t="s">
        <v>26</v>
      </c>
      <c r="C23" s="128">
        <f t="shared" ref="C23:G23" si="2">C20-C21-C22</f>
        <v>0</v>
      </c>
      <c r="D23" s="128">
        <f t="shared" si="2"/>
        <v>0</v>
      </c>
      <c r="E23" s="128">
        <f t="shared" si="2"/>
        <v>0</v>
      </c>
      <c r="F23" s="128">
        <f t="shared" si="2"/>
        <v>0</v>
      </c>
      <c r="G23" s="129">
        <f t="shared" si="2"/>
        <v>0</v>
      </c>
      <c r="H23" s="80"/>
      <c r="I23" s="56"/>
      <c r="J23" s="56"/>
      <c r="K23" s="64" t="s">
        <v>27</v>
      </c>
      <c r="L23" s="12"/>
      <c r="M23" s="10" t="e">
        <f>C39/C60*365</f>
        <v>#DIV/0!</v>
      </c>
      <c r="N23" s="10" t="e">
        <f>D39/D60*365</f>
        <v>#DIV/0!</v>
      </c>
      <c r="O23" s="10" t="e">
        <f>E39/E60*91</f>
        <v>#DIV/0!</v>
      </c>
      <c r="P23" s="10" t="e">
        <f>F39/F60*274</f>
        <v>#DIV/0!</v>
      </c>
      <c r="Q23" s="10" t="e">
        <f>G39/G60*365</f>
        <v>#DIV/0!</v>
      </c>
      <c r="R23" s="31" t="e">
        <f>#REF!/#REF!*365</f>
        <v>#REF!</v>
      </c>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row>
    <row r="24" spans="1:56" ht="16.2" thickBot="1" x14ac:dyDescent="0.35">
      <c r="A24" s="74"/>
      <c r="B24" s="130"/>
      <c r="C24" s="131"/>
      <c r="D24" s="131"/>
      <c r="E24" s="131"/>
      <c r="F24" s="131"/>
      <c r="G24" s="131"/>
      <c r="H24" s="80"/>
      <c r="I24" s="56"/>
      <c r="J24" s="56"/>
      <c r="K24" s="63"/>
      <c r="L24" s="60"/>
      <c r="M24" s="63"/>
      <c r="N24" s="63"/>
      <c r="O24" s="63"/>
      <c r="P24" s="63"/>
      <c r="Q24" s="63"/>
      <c r="R24" s="73"/>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row>
    <row r="25" spans="1:56" ht="16.2" thickBot="1" x14ac:dyDescent="0.35">
      <c r="A25" s="74"/>
      <c r="B25" s="132" t="s">
        <v>28</v>
      </c>
      <c r="C25" s="133"/>
      <c r="D25" s="133"/>
      <c r="E25" s="133"/>
      <c r="F25" s="133"/>
      <c r="G25" s="134"/>
      <c r="H25" s="81"/>
      <c r="I25" s="58"/>
      <c r="J25" s="58"/>
      <c r="K25" s="60"/>
      <c r="L25" s="8"/>
      <c r="M25" s="8"/>
      <c r="N25" s="8"/>
      <c r="O25" s="8"/>
      <c r="P25" s="8"/>
      <c r="Q25" s="8"/>
      <c r="R25" s="13"/>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row>
    <row r="26" spans="1:56" ht="15.6" x14ac:dyDescent="0.3">
      <c r="A26" s="74"/>
      <c r="B26" s="135" t="s">
        <v>29</v>
      </c>
      <c r="C26" s="136"/>
      <c r="D26" s="136"/>
      <c r="E26" s="136"/>
      <c r="F26" s="136"/>
      <c r="G26" s="137"/>
      <c r="H26" s="82"/>
      <c r="I26" s="59"/>
      <c r="J26" s="59"/>
      <c r="K26" s="60">
        <v>72</v>
      </c>
      <c r="L26" s="8"/>
      <c r="M26" s="8"/>
      <c r="N26" s="8"/>
      <c r="O26" s="8"/>
      <c r="P26" s="8"/>
      <c r="Q26" s="8"/>
      <c r="R26" s="13"/>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row>
    <row r="27" spans="1:56" ht="15" x14ac:dyDescent="0.25">
      <c r="A27" s="74"/>
      <c r="B27" s="138"/>
      <c r="C27" s="119"/>
      <c r="D27" s="120"/>
      <c r="E27" s="139"/>
      <c r="F27" s="119"/>
      <c r="G27" s="121"/>
      <c r="H27" s="79"/>
      <c r="I27" s="57"/>
      <c r="J27" s="57"/>
      <c r="K27" s="58"/>
      <c r="L27" s="51"/>
      <c r="M27" s="51"/>
      <c r="N27" s="51"/>
      <c r="O27" s="51"/>
      <c r="P27" s="51"/>
      <c r="Q27" s="51"/>
      <c r="R27" s="52"/>
      <c r="S27" s="1"/>
      <c r="T27" s="86"/>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row>
    <row r="28" spans="1:56" ht="15" x14ac:dyDescent="0.25">
      <c r="A28" s="74"/>
      <c r="B28" s="114"/>
      <c r="C28" s="119"/>
      <c r="D28" s="120"/>
      <c r="E28" s="139"/>
      <c r="F28" s="119"/>
      <c r="G28" s="121"/>
      <c r="H28" s="79"/>
      <c r="I28" s="57"/>
      <c r="J28" s="57"/>
      <c r="K28" s="60"/>
      <c r="L28" s="8"/>
      <c r="M28" s="8"/>
      <c r="N28" s="8"/>
      <c r="O28" s="8"/>
      <c r="P28" s="8"/>
      <c r="Q28" s="8"/>
      <c r="R28" s="13"/>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row>
    <row r="29" spans="1:56" ht="15.6" x14ac:dyDescent="0.3">
      <c r="A29" s="74"/>
      <c r="B29" s="138"/>
      <c r="C29" s="115"/>
      <c r="D29" s="124">
        <v>0</v>
      </c>
      <c r="E29" s="140"/>
      <c r="F29" s="115"/>
      <c r="G29" s="125"/>
      <c r="H29" s="79"/>
      <c r="I29" s="57"/>
      <c r="J29" s="57"/>
      <c r="K29" s="16" t="s">
        <v>30</v>
      </c>
      <c r="L29" s="7"/>
      <c r="M29" s="29"/>
      <c r="N29" s="30">
        <f>C36</f>
        <v>0</v>
      </c>
      <c r="O29" s="30">
        <f>D36</f>
        <v>0</v>
      </c>
      <c r="P29" s="30">
        <f>E36</f>
        <v>0</v>
      </c>
      <c r="Q29" s="30">
        <f>F36</f>
        <v>0</v>
      </c>
      <c r="R29" s="47">
        <f>G36</f>
        <v>0</v>
      </c>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row>
    <row r="30" spans="1:56" ht="16.2" thickBot="1" x14ac:dyDescent="0.35">
      <c r="A30" s="74"/>
      <c r="B30" s="141"/>
      <c r="C30" s="142">
        <f>SUM(C27:C29)</f>
        <v>0</v>
      </c>
      <c r="D30" s="142">
        <f>SUM(D27:D29)</f>
        <v>0</v>
      </c>
      <c r="E30" s="142">
        <f>SUM(E27:E29)</f>
        <v>0</v>
      </c>
      <c r="F30" s="142">
        <f>SUM(F27:F29)</f>
        <v>0</v>
      </c>
      <c r="G30" s="143">
        <f>SUM(G27:G29)</f>
        <v>0</v>
      </c>
      <c r="H30" s="80"/>
      <c r="I30" s="56"/>
      <c r="J30" s="56"/>
      <c r="K30" s="63" t="s">
        <v>20</v>
      </c>
      <c r="L30" s="8"/>
      <c r="M30" s="14"/>
      <c r="N30" s="14">
        <f>D20</f>
        <v>0</v>
      </c>
      <c r="O30" s="14">
        <f>E20</f>
        <v>0</v>
      </c>
      <c r="P30" s="14">
        <f>F20</f>
        <v>0</v>
      </c>
      <c r="Q30" s="14">
        <f>G20</f>
        <v>0</v>
      </c>
      <c r="R30" s="31" t="e">
        <f>#REF!</f>
        <v>#REF!</v>
      </c>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row>
    <row r="31" spans="1:56" ht="16.2" thickTop="1" x14ac:dyDescent="0.3">
      <c r="A31" s="74"/>
      <c r="B31" s="135" t="s">
        <v>31</v>
      </c>
      <c r="C31" s="144"/>
      <c r="D31" s="145"/>
      <c r="E31" s="146"/>
      <c r="F31" s="147"/>
      <c r="G31" s="148"/>
      <c r="H31" s="82"/>
      <c r="I31" s="59"/>
      <c r="J31" s="59"/>
      <c r="K31" s="16" t="s">
        <v>22</v>
      </c>
      <c r="L31" s="7"/>
      <c r="M31" s="15"/>
      <c r="N31" s="15">
        <f t="shared" ref="N31:Q32" si="3">-D21</f>
        <v>0</v>
      </c>
      <c r="O31" s="15">
        <f t="shared" si="3"/>
        <v>0</v>
      </c>
      <c r="P31" s="15">
        <f t="shared" si="3"/>
        <v>0</v>
      </c>
      <c r="Q31" s="15">
        <f t="shared" si="3"/>
        <v>0</v>
      </c>
      <c r="R31" s="32" t="e">
        <f>-#REF!</f>
        <v>#REF!</v>
      </c>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row>
    <row r="32" spans="1:56" ht="15" x14ac:dyDescent="0.25">
      <c r="A32" s="74"/>
      <c r="B32" s="138" t="s">
        <v>32</v>
      </c>
      <c r="C32" s="119"/>
      <c r="D32" s="120"/>
      <c r="E32" s="139"/>
      <c r="F32" s="119"/>
      <c r="G32" s="121"/>
      <c r="H32" s="79"/>
      <c r="I32" s="57"/>
      <c r="J32" s="57"/>
      <c r="K32" s="63" t="s">
        <v>24</v>
      </c>
      <c r="L32" s="8"/>
      <c r="M32" s="14"/>
      <c r="N32" s="14">
        <f t="shared" si="3"/>
        <v>0</v>
      </c>
      <c r="O32" s="14">
        <f t="shared" si="3"/>
        <v>0</v>
      </c>
      <c r="P32" s="14">
        <f t="shared" si="3"/>
        <v>0</v>
      </c>
      <c r="Q32" s="14">
        <f t="shared" si="3"/>
        <v>0</v>
      </c>
      <c r="R32" s="31" t="e">
        <f>-#REF!</f>
        <v>#REF!</v>
      </c>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row>
    <row r="33" spans="1:56" ht="15" x14ac:dyDescent="0.25">
      <c r="A33" s="74"/>
      <c r="B33" s="114" t="s">
        <v>76</v>
      </c>
      <c r="C33" s="115"/>
      <c r="D33" s="124"/>
      <c r="E33" s="140"/>
      <c r="F33" s="115"/>
      <c r="G33" s="125"/>
      <c r="H33" s="79"/>
      <c r="I33" s="57"/>
      <c r="J33" s="57"/>
      <c r="K33" s="16" t="s">
        <v>18</v>
      </c>
      <c r="L33" s="7"/>
      <c r="M33" s="15"/>
      <c r="N33" s="15">
        <f>D19</f>
        <v>0</v>
      </c>
      <c r="O33" s="15">
        <f>E19</f>
        <v>0</v>
      </c>
      <c r="P33" s="15">
        <f>F19</f>
        <v>0</v>
      </c>
      <c r="Q33" s="15">
        <f>G19</f>
        <v>0</v>
      </c>
      <c r="R33" s="32" t="e">
        <f>#REF!</f>
        <v>#REF!</v>
      </c>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row>
    <row r="34" spans="1:56" ht="15" x14ac:dyDescent="0.25">
      <c r="A34" s="74"/>
      <c r="B34" s="138" t="s">
        <v>71</v>
      </c>
      <c r="C34" s="119"/>
      <c r="D34" s="120"/>
      <c r="E34" s="139"/>
      <c r="F34" s="119"/>
      <c r="G34" s="121"/>
      <c r="H34" s="79"/>
      <c r="I34" s="57"/>
      <c r="J34" s="57"/>
      <c r="K34" s="63" t="s">
        <v>33</v>
      </c>
      <c r="L34" s="8"/>
      <c r="M34" s="10"/>
      <c r="N34" s="14"/>
      <c r="O34" s="14"/>
      <c r="P34" s="14"/>
      <c r="Q34" s="14"/>
      <c r="R34" s="31"/>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row>
    <row r="35" spans="1:56" ht="15" x14ac:dyDescent="0.25">
      <c r="A35" s="74"/>
      <c r="B35" s="114" t="s">
        <v>59</v>
      </c>
      <c r="C35" s="119"/>
      <c r="D35" s="120"/>
      <c r="E35" s="139"/>
      <c r="F35" s="119"/>
      <c r="G35" s="121"/>
      <c r="H35" s="79"/>
      <c r="I35" s="57"/>
      <c r="J35" s="57"/>
      <c r="K35" s="16" t="s">
        <v>34</v>
      </c>
      <c r="L35" s="7"/>
      <c r="M35" s="15"/>
      <c r="N35" s="15">
        <f>C32+C33+C34+C35+D39+D40+D41+D43+D44-C43-C44-C41-C40-C39-D35-D34-D33-D32</f>
        <v>0</v>
      </c>
      <c r="O35" s="15">
        <f>D32+D33+D34+D35+E39+E40+E41+E43+E44-D43-D44-D41-D40-D39-E35-E34-E33-E32</f>
        <v>0</v>
      </c>
      <c r="P35" s="15">
        <f>E32+E33+E34+E35+F39+F40+F41+F43+F44-E43-E44-E41-E40-E39-F35-F34-F33-F32</f>
        <v>0</v>
      </c>
      <c r="Q35" s="15" t="e">
        <f>F32+F33+F34+F35+G39+G40+G41+G43+#REF!-F43-F44-F41-F40-F39-G35-G34-G33-G32</f>
        <v>#REF!</v>
      </c>
      <c r="R35" s="15" t="e">
        <f>G32+G33+G34+G35+#REF!+#REF!+#REF!+#REF!+#REF!-G43-#REF!-G41-G40-G39-#REF!-#REF!-#REF!-#REF!</f>
        <v>#REF!</v>
      </c>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row>
    <row r="36" spans="1:56" ht="15" x14ac:dyDescent="0.25">
      <c r="A36" s="74"/>
      <c r="B36" s="138" t="s">
        <v>70</v>
      </c>
      <c r="C36" s="115"/>
      <c r="D36" s="115"/>
      <c r="E36" s="115"/>
      <c r="F36" s="115"/>
      <c r="G36" s="125"/>
      <c r="H36" s="79"/>
      <c r="I36" s="57"/>
      <c r="J36" s="57"/>
      <c r="K36" s="63" t="s">
        <v>35</v>
      </c>
      <c r="L36" s="8"/>
      <c r="M36" s="14"/>
      <c r="N36" s="14">
        <f>-(D30-C30+N33)</f>
        <v>0</v>
      </c>
      <c r="O36" s="14">
        <f>-(E30-D30+O33)</f>
        <v>0</v>
      </c>
      <c r="P36" s="14">
        <f>-(F30-E30+P33)</f>
        <v>0</v>
      </c>
      <c r="Q36" s="14">
        <f>-(G30-F30+Q33)</f>
        <v>0</v>
      </c>
      <c r="R36" s="14" t="e">
        <f>-(#REF!-G30+R33)</f>
        <v>#REF!</v>
      </c>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row>
    <row r="37" spans="1:56" ht="16.2" thickBot="1" x14ac:dyDescent="0.35">
      <c r="A37" s="74"/>
      <c r="B37" s="135" t="s">
        <v>36</v>
      </c>
      <c r="C37" s="149">
        <f t="shared" ref="C37:G37" si="4">SUM(C32:C36)</f>
        <v>0</v>
      </c>
      <c r="D37" s="149">
        <f>SUM(D32:D36)</f>
        <v>0</v>
      </c>
      <c r="E37" s="149">
        <f t="shared" si="4"/>
        <v>0</v>
      </c>
      <c r="F37" s="149">
        <f t="shared" si="4"/>
        <v>0</v>
      </c>
      <c r="G37" s="143">
        <f t="shared" si="4"/>
        <v>0</v>
      </c>
      <c r="H37" s="80"/>
      <c r="I37" s="56"/>
      <c r="J37" s="56"/>
      <c r="K37" s="16" t="s">
        <v>37</v>
      </c>
      <c r="L37" s="24"/>
      <c r="M37" s="14"/>
      <c r="N37" s="14">
        <f>D51-C51</f>
        <v>0</v>
      </c>
      <c r="O37" s="14">
        <f>E51-D51</f>
        <v>0</v>
      </c>
      <c r="P37" s="14">
        <f>F51-E51</f>
        <v>0</v>
      </c>
      <c r="Q37" s="14">
        <f>G51-F51</f>
        <v>0</v>
      </c>
      <c r="R37" s="14" t="e">
        <f>#REF!-G51</f>
        <v>#REF!</v>
      </c>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row>
    <row r="38" spans="1:56" ht="16.2" thickTop="1" x14ac:dyDescent="0.3">
      <c r="A38" s="74"/>
      <c r="B38" s="135" t="s">
        <v>38</v>
      </c>
      <c r="C38" s="144"/>
      <c r="D38" s="145"/>
      <c r="E38" s="146"/>
      <c r="F38" s="144"/>
      <c r="G38" s="148"/>
      <c r="H38" s="82"/>
      <c r="I38" s="59"/>
      <c r="J38" s="59"/>
      <c r="K38" s="16" t="s">
        <v>39</v>
      </c>
      <c r="L38" s="41"/>
      <c r="M38" s="33"/>
      <c r="N38" s="14">
        <f>D42-C42</f>
        <v>0</v>
      </c>
      <c r="O38" s="16">
        <f>E42-D42</f>
        <v>0</v>
      </c>
      <c r="P38" s="16">
        <f>F42-E42</f>
        <v>0</v>
      </c>
      <c r="Q38" s="16">
        <f>G42-F42</f>
        <v>0</v>
      </c>
      <c r="R38" s="16" t="e">
        <f>#REF!-G42</f>
        <v>#REF!</v>
      </c>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row>
    <row r="39" spans="1:56" ht="15.6" x14ac:dyDescent="0.3">
      <c r="A39" s="74"/>
      <c r="B39" s="138" t="s">
        <v>40</v>
      </c>
      <c r="C39" s="119"/>
      <c r="D39" s="120"/>
      <c r="E39" s="139"/>
      <c r="F39" s="119"/>
      <c r="G39" s="121"/>
      <c r="H39" s="79"/>
      <c r="I39" s="57"/>
      <c r="J39" s="57"/>
      <c r="K39" s="63" t="s">
        <v>41</v>
      </c>
      <c r="L39" s="7"/>
      <c r="M39" s="28"/>
      <c r="N39" s="28">
        <f>SUM(N29:N38)</f>
        <v>0</v>
      </c>
      <c r="O39" s="28">
        <f>SUM(O29:O38)</f>
        <v>0</v>
      </c>
      <c r="P39" s="28">
        <f>SUM(P29:P38)</f>
        <v>0</v>
      </c>
      <c r="Q39" s="28" t="e">
        <f>SUM(Q29:Q38)</f>
        <v>#REF!</v>
      </c>
      <c r="R39" s="42" t="e">
        <f>SUM(R29:R38)</f>
        <v>#REF!</v>
      </c>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row>
    <row r="40" spans="1:56" ht="15" x14ac:dyDescent="0.25">
      <c r="A40" s="74"/>
      <c r="B40" s="118" t="s">
        <v>42</v>
      </c>
      <c r="C40" s="119"/>
      <c r="D40" s="120"/>
      <c r="E40" s="139"/>
      <c r="F40" s="119"/>
      <c r="G40" s="121"/>
      <c r="H40" s="79"/>
      <c r="I40" s="57"/>
      <c r="J40" s="57"/>
      <c r="K40" s="16" t="s">
        <v>43</v>
      </c>
      <c r="L40" s="8"/>
      <c r="M40" s="17">
        <v>0</v>
      </c>
      <c r="N40" s="17">
        <v>0</v>
      </c>
      <c r="O40" s="17">
        <v>0</v>
      </c>
      <c r="P40" s="17">
        <v>0</v>
      </c>
      <c r="Q40" s="17">
        <v>0</v>
      </c>
      <c r="R40" s="17">
        <v>0</v>
      </c>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row>
    <row r="41" spans="1:56" ht="15" x14ac:dyDescent="0.25">
      <c r="A41" s="74"/>
      <c r="B41" s="150" t="s">
        <v>64</v>
      </c>
      <c r="C41" s="151"/>
      <c r="D41" s="152"/>
      <c r="E41" s="153"/>
      <c r="F41" s="151"/>
      <c r="G41" s="154"/>
      <c r="H41" s="79"/>
      <c r="I41" s="57"/>
      <c r="J41" s="57"/>
      <c r="K41" s="63" t="s">
        <v>44</v>
      </c>
      <c r="L41" s="7"/>
      <c r="M41" s="18">
        <v>0</v>
      </c>
      <c r="N41" s="18">
        <v>0</v>
      </c>
      <c r="O41" s="18">
        <v>0</v>
      </c>
      <c r="P41" s="18">
        <v>0</v>
      </c>
      <c r="Q41" s="18">
        <v>0</v>
      </c>
      <c r="R41" s="18">
        <v>0</v>
      </c>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row>
    <row r="42" spans="1:56" ht="15" x14ac:dyDescent="0.25">
      <c r="A42" s="74"/>
      <c r="B42" s="114" t="s">
        <v>72</v>
      </c>
      <c r="C42" s="115"/>
      <c r="D42" s="124"/>
      <c r="E42" s="140"/>
      <c r="F42" s="115"/>
      <c r="G42" s="125"/>
      <c r="H42" s="79"/>
      <c r="I42" s="57"/>
      <c r="J42" s="57"/>
      <c r="K42" s="16" t="s">
        <v>45</v>
      </c>
      <c r="L42" s="8"/>
      <c r="M42" s="19"/>
      <c r="N42" s="19"/>
      <c r="O42" s="19"/>
      <c r="P42" s="19"/>
      <c r="Q42" s="19"/>
      <c r="R42" s="21"/>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row>
    <row r="43" spans="1:56" ht="15" x14ac:dyDescent="0.25">
      <c r="A43" s="74"/>
      <c r="B43" s="138" t="s">
        <v>60</v>
      </c>
      <c r="C43" s="119"/>
      <c r="D43" s="120"/>
      <c r="E43" s="139"/>
      <c r="F43" s="119"/>
      <c r="G43" s="121"/>
      <c r="H43" s="79"/>
      <c r="I43" s="57"/>
      <c r="J43" s="57"/>
      <c r="K43" s="5"/>
      <c r="L43" s="7"/>
      <c r="M43" s="19"/>
      <c r="N43" s="9"/>
      <c r="O43" s="20"/>
      <c r="P43" s="9"/>
      <c r="Q43" s="9"/>
      <c r="R43" s="21"/>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row>
    <row r="44" spans="1:56" ht="15" x14ac:dyDescent="0.25">
      <c r="A44" s="74"/>
      <c r="B44" s="114" t="s">
        <v>46</v>
      </c>
      <c r="C44" s="119"/>
      <c r="D44" s="120"/>
      <c r="E44" s="139"/>
      <c r="F44" s="119"/>
      <c r="G44" s="121"/>
      <c r="H44" s="79"/>
      <c r="I44" s="57"/>
      <c r="J44" s="57"/>
      <c r="K44" s="65"/>
      <c r="L44" s="22"/>
      <c r="M44" s="22"/>
      <c r="N44" s="22"/>
      <c r="O44" s="22"/>
      <c r="P44" s="22"/>
      <c r="Q44" s="22"/>
      <c r="R44" s="23"/>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row>
    <row r="45" spans="1:56" ht="16.2" thickBot="1" x14ac:dyDescent="0.35">
      <c r="A45" s="74"/>
      <c r="B45" s="155" t="s">
        <v>36</v>
      </c>
      <c r="C45" s="142">
        <f t="shared" ref="C45:G45" si="5">SUM(C39:C44)</f>
        <v>0</v>
      </c>
      <c r="D45" s="142">
        <f t="shared" si="5"/>
        <v>0</v>
      </c>
      <c r="E45" s="142">
        <f t="shared" si="5"/>
        <v>0</v>
      </c>
      <c r="F45" s="142">
        <f t="shared" si="5"/>
        <v>0</v>
      </c>
      <c r="G45" s="143">
        <f t="shared" si="5"/>
        <v>0</v>
      </c>
      <c r="H45" s="80"/>
      <c r="I45" s="56"/>
      <c r="J45" s="56"/>
      <c r="K45" s="66"/>
      <c r="L45" s="22"/>
      <c r="M45" s="22"/>
      <c r="N45" s="22"/>
      <c r="O45" s="22"/>
      <c r="P45" s="22"/>
      <c r="Q45" s="22"/>
      <c r="R45" s="23"/>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row>
    <row r="46" spans="1:56" ht="16.8" thickTop="1" thickBot="1" x14ac:dyDescent="0.35">
      <c r="A46" s="74"/>
      <c r="B46" s="135" t="s">
        <v>47</v>
      </c>
      <c r="C46" s="156">
        <f t="shared" ref="C46:G46" si="6">C37-C45</f>
        <v>0</v>
      </c>
      <c r="D46" s="156">
        <f t="shared" si="6"/>
        <v>0</v>
      </c>
      <c r="E46" s="156">
        <f t="shared" si="6"/>
        <v>0</v>
      </c>
      <c r="F46" s="156">
        <f t="shared" si="6"/>
        <v>0</v>
      </c>
      <c r="G46" s="157">
        <f t="shared" si="6"/>
        <v>0</v>
      </c>
      <c r="H46" s="80"/>
      <c r="I46" s="56"/>
      <c r="J46" s="56"/>
      <c r="K46" s="66"/>
      <c r="L46" s="22"/>
      <c r="M46" s="22"/>
      <c r="N46" s="22"/>
      <c r="O46" s="22"/>
      <c r="P46" s="22"/>
      <c r="Q46" s="22"/>
      <c r="R46" s="23"/>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row>
    <row r="47" spans="1:56" ht="16.2" thickTop="1" x14ac:dyDescent="0.3">
      <c r="A47" s="74"/>
      <c r="B47" s="135"/>
      <c r="C47" s="158"/>
      <c r="D47" s="159"/>
      <c r="E47" s="160"/>
      <c r="F47" s="158"/>
      <c r="G47" s="161"/>
      <c r="H47" s="82"/>
      <c r="I47" s="59"/>
      <c r="J47" s="59"/>
      <c r="K47" s="66"/>
      <c r="L47" s="22"/>
      <c r="M47" s="22"/>
      <c r="N47" s="22"/>
      <c r="O47" s="22"/>
      <c r="P47" s="22"/>
      <c r="Q47" s="22"/>
      <c r="R47" s="23"/>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row>
    <row r="48" spans="1:56" ht="15.6" x14ac:dyDescent="0.3">
      <c r="A48" s="74"/>
      <c r="B48" s="135" t="s">
        <v>37</v>
      </c>
      <c r="C48" s="162"/>
      <c r="D48" s="162"/>
      <c r="E48" s="163"/>
      <c r="F48" s="164"/>
      <c r="G48" s="165"/>
      <c r="H48" s="82"/>
      <c r="I48" s="59"/>
      <c r="J48" s="59"/>
      <c r="K48" s="66"/>
      <c r="L48" s="22"/>
      <c r="M48" s="22"/>
      <c r="N48" s="22"/>
      <c r="O48" s="22"/>
      <c r="P48" s="22"/>
      <c r="Q48" s="22"/>
      <c r="R48" s="23"/>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row>
    <row r="49" spans="1:56" ht="15" x14ac:dyDescent="0.25">
      <c r="A49" s="74"/>
      <c r="B49" s="114" t="s">
        <v>48</v>
      </c>
      <c r="C49" s="115"/>
      <c r="D49" s="124"/>
      <c r="E49" s="140"/>
      <c r="F49" s="115"/>
      <c r="G49" s="125"/>
      <c r="H49" s="79"/>
      <c r="I49" s="57"/>
      <c r="J49" s="57"/>
      <c r="K49" s="66"/>
      <c r="L49" s="22"/>
      <c r="M49" s="22"/>
      <c r="N49" s="22"/>
      <c r="O49" s="22"/>
      <c r="P49" s="22"/>
      <c r="Q49" s="22"/>
      <c r="R49" s="23"/>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row>
    <row r="50" spans="1:56" ht="15" x14ac:dyDescent="0.25">
      <c r="A50" s="74"/>
      <c r="B50" s="114" t="s">
        <v>78</v>
      </c>
      <c r="C50" s="119"/>
      <c r="D50" s="120"/>
      <c r="E50" s="139"/>
      <c r="F50" s="119"/>
      <c r="G50" s="121"/>
      <c r="H50" s="79"/>
      <c r="I50" s="57"/>
      <c r="J50" s="57"/>
      <c r="K50" s="66"/>
      <c r="L50" s="22"/>
      <c r="M50" s="22"/>
      <c r="N50" s="22"/>
      <c r="O50" s="22"/>
      <c r="P50" s="22"/>
      <c r="Q50" s="22"/>
      <c r="R50" s="23"/>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row>
    <row r="51" spans="1:56" ht="16.2" thickBot="1" x14ac:dyDescent="0.35">
      <c r="A51" s="74"/>
      <c r="B51" s="166" t="s">
        <v>49</v>
      </c>
      <c r="C51" s="142">
        <f t="shared" ref="C51:G51" si="7">SUM(C49:C50)</f>
        <v>0</v>
      </c>
      <c r="D51" s="142">
        <f t="shared" si="7"/>
        <v>0</v>
      </c>
      <c r="E51" s="142">
        <f t="shared" si="7"/>
        <v>0</v>
      </c>
      <c r="F51" s="142">
        <f t="shared" si="7"/>
        <v>0</v>
      </c>
      <c r="G51" s="143">
        <f t="shared" si="7"/>
        <v>0</v>
      </c>
      <c r="H51" s="80"/>
      <c r="I51" s="56"/>
      <c r="J51" s="56"/>
      <c r="K51" s="66"/>
      <c r="L51" s="22"/>
      <c r="M51" s="22"/>
      <c r="N51" s="22"/>
      <c r="O51" s="22"/>
      <c r="P51" s="22"/>
      <c r="Q51" s="22"/>
      <c r="R51" s="23"/>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row>
    <row r="52" spans="1:56" ht="16.8" thickTop="1" thickBot="1" x14ac:dyDescent="0.35">
      <c r="A52" s="74"/>
      <c r="B52" s="167" t="s">
        <v>50</v>
      </c>
      <c r="C52" s="168">
        <f t="shared" ref="C52:G52" si="8">C46-C51+C30</f>
        <v>0</v>
      </c>
      <c r="D52" s="168">
        <f t="shared" si="8"/>
        <v>0</v>
      </c>
      <c r="E52" s="168">
        <f t="shared" si="8"/>
        <v>0</v>
      </c>
      <c r="F52" s="168">
        <f t="shared" si="8"/>
        <v>0</v>
      </c>
      <c r="G52" s="169">
        <f t="shared" si="8"/>
        <v>0</v>
      </c>
      <c r="H52" s="80"/>
      <c r="I52" s="56"/>
      <c r="J52" s="56"/>
      <c r="K52" s="66"/>
      <c r="L52" s="22"/>
      <c r="M52" s="22"/>
      <c r="N52" s="22"/>
      <c r="O52" s="22"/>
      <c r="P52" s="22"/>
      <c r="Q52" s="22"/>
      <c r="R52" s="23"/>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row>
    <row r="53" spans="1:56" ht="15" x14ac:dyDescent="0.25">
      <c r="A53" s="74"/>
      <c r="B53" s="170"/>
      <c r="C53" s="171"/>
      <c r="D53" s="172"/>
      <c r="E53" s="173"/>
      <c r="F53" s="171"/>
      <c r="G53" s="174"/>
      <c r="H53" s="82"/>
      <c r="I53" s="59"/>
      <c r="J53" s="59"/>
      <c r="K53" s="66"/>
      <c r="L53" s="22"/>
      <c r="M53" s="22"/>
      <c r="N53" s="22"/>
      <c r="O53" s="22"/>
      <c r="P53" s="22"/>
      <c r="Q53" s="22"/>
      <c r="R53" s="23"/>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row>
    <row r="54" spans="1:56" ht="13.8" thickBot="1" x14ac:dyDescent="0.3">
      <c r="A54" s="74"/>
      <c r="B54" s="175" t="s">
        <v>51</v>
      </c>
      <c r="C54" s="158"/>
      <c r="D54" s="159"/>
      <c r="E54" s="160"/>
      <c r="F54" s="158"/>
      <c r="G54" s="161"/>
      <c r="H54" s="82"/>
      <c r="I54" s="59"/>
      <c r="J54" s="59"/>
      <c r="K54" s="66"/>
      <c r="L54" s="22"/>
      <c r="M54" s="22"/>
      <c r="N54" s="22"/>
      <c r="O54" s="22"/>
      <c r="P54" s="22"/>
      <c r="Q54" s="22"/>
      <c r="R54" s="23"/>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row>
    <row r="55" spans="1:56" ht="15" x14ac:dyDescent="0.25">
      <c r="A55" s="74"/>
      <c r="B55" s="176" t="s">
        <v>52</v>
      </c>
      <c r="C55" s="177"/>
      <c r="D55" s="178"/>
      <c r="E55" s="179"/>
      <c r="F55" s="177"/>
      <c r="G55" s="180"/>
      <c r="H55" s="79"/>
      <c r="I55" s="57"/>
      <c r="J55" s="57"/>
      <c r="K55" s="66"/>
      <c r="L55" s="22"/>
      <c r="M55" s="22"/>
      <c r="N55" s="22"/>
      <c r="O55" s="22"/>
      <c r="P55" s="22"/>
      <c r="Q55" s="22"/>
      <c r="R55" s="23"/>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row>
    <row r="56" spans="1:56" ht="15.6" x14ac:dyDescent="0.3">
      <c r="A56" s="74"/>
      <c r="B56" s="181" t="s">
        <v>53</v>
      </c>
      <c r="C56" s="182"/>
      <c r="D56" s="183"/>
      <c r="E56" s="184"/>
      <c r="F56" s="182"/>
      <c r="G56" s="185"/>
      <c r="H56" s="79"/>
      <c r="I56" s="57"/>
      <c r="J56" s="57"/>
      <c r="K56" s="66"/>
      <c r="L56" s="22"/>
      <c r="M56" s="22"/>
      <c r="N56" s="22"/>
      <c r="O56" s="22"/>
      <c r="P56" s="22"/>
      <c r="Q56" s="22"/>
      <c r="R56" s="23"/>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row>
    <row r="57" spans="1:56" ht="16.2" thickBot="1" x14ac:dyDescent="0.35">
      <c r="A57" s="74"/>
      <c r="B57" s="186"/>
      <c r="C57" s="128">
        <f t="shared" ref="C57:G57" si="9">SUM(C55:C56)</f>
        <v>0</v>
      </c>
      <c r="D57" s="128">
        <f t="shared" si="9"/>
        <v>0</v>
      </c>
      <c r="E57" s="128">
        <f t="shared" si="9"/>
        <v>0</v>
      </c>
      <c r="F57" s="128">
        <f t="shared" si="9"/>
        <v>0</v>
      </c>
      <c r="G57" s="129">
        <f t="shared" si="9"/>
        <v>0</v>
      </c>
      <c r="H57" s="80"/>
      <c r="I57" s="56"/>
      <c r="J57" s="56"/>
      <c r="K57" s="66"/>
      <c r="L57" s="22"/>
      <c r="M57" s="22"/>
      <c r="N57" s="22"/>
      <c r="O57" s="22"/>
      <c r="P57" s="22"/>
      <c r="Q57" s="22"/>
      <c r="R57" s="23"/>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row>
    <row r="58" spans="1:56" ht="13.8" thickBot="1" x14ac:dyDescent="0.3">
      <c r="A58" s="74"/>
      <c r="B58" s="187"/>
      <c r="C58" s="188"/>
      <c r="D58" s="188"/>
      <c r="E58" s="188"/>
      <c r="F58" s="188"/>
      <c r="G58" s="189"/>
      <c r="H58" s="83"/>
      <c r="I58" s="60"/>
      <c r="J58" s="60"/>
      <c r="K58" s="66"/>
      <c r="L58" s="22"/>
      <c r="M58" s="22"/>
      <c r="N58" s="22"/>
      <c r="O58" s="22"/>
      <c r="P58" s="22"/>
      <c r="Q58" s="22"/>
      <c r="R58" s="23"/>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row>
    <row r="59" spans="1:56" x14ac:dyDescent="0.25">
      <c r="A59" s="74"/>
      <c r="B59" s="190" t="s">
        <v>54</v>
      </c>
      <c r="C59" s="191"/>
      <c r="D59" s="192">
        <v>0</v>
      </c>
      <c r="E59" s="191"/>
      <c r="F59" s="191"/>
      <c r="G59" s="193"/>
      <c r="H59" s="83"/>
      <c r="I59" s="60"/>
      <c r="J59" s="60"/>
      <c r="K59" s="66"/>
      <c r="L59" s="22"/>
      <c r="M59" s="22"/>
      <c r="N59" s="22"/>
      <c r="O59" s="22"/>
      <c r="P59" s="22"/>
      <c r="Q59" s="22"/>
      <c r="R59" s="23"/>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row>
    <row r="60" spans="1:56" ht="15.6" hidden="1" thickBot="1" x14ac:dyDescent="0.3">
      <c r="A60" s="74"/>
      <c r="B60" s="194" t="s">
        <v>55</v>
      </c>
      <c r="C60" s="195"/>
      <c r="D60" s="195"/>
      <c r="E60" s="195"/>
      <c r="F60" s="195"/>
      <c r="G60" s="196"/>
      <c r="H60" s="83"/>
      <c r="I60" s="60"/>
      <c r="J60" s="60"/>
      <c r="K60" s="25"/>
      <c r="L60" s="25"/>
      <c r="M60" s="25"/>
      <c r="N60" s="25"/>
      <c r="O60" s="25"/>
      <c r="P60" s="25"/>
      <c r="Q60" s="26" t="s">
        <v>56</v>
      </c>
      <c r="R60" s="27"/>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row>
    <row r="61" spans="1:56" x14ac:dyDescent="0.25">
      <c r="A61" s="74"/>
      <c r="B61" s="93"/>
      <c r="C61" s="93"/>
      <c r="D61" s="93"/>
      <c r="E61" s="93"/>
      <c r="F61" s="93"/>
      <c r="G61" s="93"/>
      <c r="H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row>
    <row r="62" spans="1:56" hidden="1" x14ac:dyDescent="0.25">
      <c r="A62" s="74"/>
      <c r="B62" s="93" t="s">
        <v>57</v>
      </c>
      <c r="C62" s="93">
        <f>C13</f>
        <v>0</v>
      </c>
      <c r="D62" s="93">
        <f>D13</f>
        <v>0</v>
      </c>
      <c r="E62" s="93">
        <f>E13</f>
        <v>0</v>
      </c>
      <c r="F62" s="93">
        <f>F13</f>
        <v>0</v>
      </c>
      <c r="G62" s="93">
        <f>G13</f>
        <v>0</v>
      </c>
      <c r="H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row>
    <row r="63" spans="1:56" hidden="1" x14ac:dyDescent="0.25">
      <c r="A63" s="74"/>
      <c r="B63" s="93" t="s">
        <v>17</v>
      </c>
      <c r="C63" s="197" t="e">
        <f>M18</f>
        <v>#DIV/0!</v>
      </c>
      <c r="D63" s="197" t="e">
        <f>N18</f>
        <v>#DIV/0!</v>
      </c>
      <c r="E63" s="197" t="e">
        <f>O18</f>
        <v>#DIV/0!</v>
      </c>
      <c r="F63" s="197" t="e">
        <f>P18</f>
        <v>#DIV/0!</v>
      </c>
      <c r="G63" s="197" t="e">
        <f>Q18</f>
        <v>#DIV/0!</v>
      </c>
      <c r="H63" s="84"/>
      <c r="I63" s="6"/>
      <c r="J63" s="72"/>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row>
    <row r="64" spans="1:56" hidden="1" x14ac:dyDescent="0.25">
      <c r="A64" s="74"/>
      <c r="B64" s="93" t="s">
        <v>58</v>
      </c>
      <c r="C64" s="93">
        <f>C20</f>
        <v>0</v>
      </c>
      <c r="D64" s="93">
        <f>D20</f>
        <v>0</v>
      </c>
      <c r="E64" s="93">
        <f>E20</f>
        <v>0</v>
      </c>
      <c r="F64" s="93">
        <f>F20</f>
        <v>0</v>
      </c>
      <c r="G64" s="93">
        <f>G20</f>
        <v>0</v>
      </c>
      <c r="H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row>
    <row r="65" spans="1:56" x14ac:dyDescent="0.25">
      <c r="A65" s="74"/>
      <c r="B65" s="93"/>
      <c r="C65" s="93"/>
      <c r="D65" s="93"/>
      <c r="E65" s="93"/>
      <c r="F65" s="93"/>
      <c r="G65" s="93"/>
      <c r="H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row>
    <row r="66" spans="1:56" x14ac:dyDescent="0.25">
      <c r="A66" s="74"/>
      <c r="B66" s="93"/>
      <c r="C66" s="93"/>
      <c r="D66" s="93"/>
      <c r="E66" s="93"/>
      <c r="F66" s="93"/>
      <c r="G66" s="93"/>
      <c r="H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row>
    <row r="67" spans="1:56" x14ac:dyDescent="0.25">
      <c r="A67" s="74"/>
      <c r="B67" s="93"/>
      <c r="C67" s="93"/>
      <c r="D67" s="93"/>
      <c r="E67" s="93"/>
      <c r="F67" s="93"/>
      <c r="G67" s="93"/>
      <c r="H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row>
    <row r="68" spans="1:56" x14ac:dyDescent="0.25">
      <c r="A68" s="74"/>
      <c r="B68" s="93"/>
      <c r="C68" s="93"/>
      <c r="D68" s="93"/>
      <c r="E68" s="93"/>
      <c r="F68" s="93"/>
      <c r="G68" s="93"/>
      <c r="H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row>
    <row r="69" spans="1:56" x14ac:dyDescent="0.25">
      <c r="A69" s="74"/>
      <c r="B69" s="93"/>
      <c r="C69" s="93"/>
      <c r="D69" s="93"/>
      <c r="E69" s="93"/>
      <c r="F69" s="93"/>
      <c r="G69" s="93"/>
      <c r="H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row>
    <row r="70" spans="1:56" x14ac:dyDescent="0.25">
      <c r="A70" s="74"/>
      <c r="B70" s="93"/>
      <c r="C70" s="93"/>
      <c r="D70" s="93"/>
      <c r="E70" s="93"/>
      <c r="F70" s="93"/>
      <c r="G70" s="93"/>
      <c r="H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row>
    <row r="71" spans="1:56" x14ac:dyDescent="0.25">
      <c r="A71" s="74"/>
      <c r="B71" s="93"/>
      <c r="C71" s="93"/>
      <c r="D71" s="93"/>
      <c r="E71" s="93"/>
      <c r="F71" s="93"/>
      <c r="G71" s="93"/>
      <c r="H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row>
    <row r="72" spans="1:56" x14ac:dyDescent="0.25">
      <c r="A72" s="74"/>
      <c r="B72" s="93"/>
      <c r="C72" s="93"/>
      <c r="D72" s="93"/>
      <c r="E72" s="93"/>
      <c r="F72" s="93"/>
      <c r="G72" s="93"/>
      <c r="H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row>
    <row r="73" spans="1:56" x14ac:dyDescent="0.25">
      <c r="A73" s="74"/>
      <c r="B73" s="93"/>
      <c r="C73" s="93"/>
      <c r="D73" s="93"/>
      <c r="E73" s="93"/>
      <c r="F73" s="93"/>
      <c r="G73" s="93"/>
      <c r="H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row>
    <row r="74" spans="1:56" x14ac:dyDescent="0.25">
      <c r="A74" s="74"/>
      <c r="B74" s="93"/>
      <c r="C74" s="93"/>
      <c r="D74" s="93"/>
      <c r="E74" s="93"/>
      <c r="F74" s="93"/>
      <c r="G74" s="93"/>
      <c r="H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row>
    <row r="75" spans="1:56" x14ac:dyDescent="0.25">
      <c r="A75" s="74"/>
      <c r="B75" s="93"/>
      <c r="C75" s="93"/>
      <c r="D75" s="93"/>
      <c r="E75" s="93"/>
      <c r="F75" s="93"/>
      <c r="G75" s="93"/>
      <c r="H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row>
    <row r="76" spans="1:56" x14ac:dyDescent="0.25">
      <c r="A76" s="74"/>
      <c r="B76" s="93"/>
      <c r="C76" s="93"/>
      <c r="D76" s="93"/>
      <c r="E76" s="93"/>
      <c r="F76" s="93"/>
      <c r="G76" s="93"/>
      <c r="H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row>
    <row r="77" spans="1:56" x14ac:dyDescent="0.25">
      <c r="A77" s="74"/>
      <c r="B77" s="93"/>
      <c r="C77" s="93"/>
      <c r="D77" s="93"/>
      <c r="E77" s="93"/>
      <c r="F77" s="93"/>
      <c r="G77" s="93"/>
      <c r="H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row>
    <row r="78" spans="1:56" x14ac:dyDescent="0.25">
      <c r="A78" s="74"/>
      <c r="B78" s="93"/>
      <c r="C78" s="93"/>
      <c r="D78" s="93"/>
      <c r="E78" s="93"/>
      <c r="F78" s="93"/>
      <c r="G78" s="93"/>
      <c r="H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row>
    <row r="79" spans="1:56" x14ac:dyDescent="0.25">
      <c r="A79" s="74"/>
      <c r="B79" s="93"/>
      <c r="C79" s="93"/>
      <c r="D79" s="93"/>
      <c r="E79" s="93"/>
      <c r="F79" s="93"/>
      <c r="G79" s="93"/>
      <c r="H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row>
    <row r="80" spans="1:56" x14ac:dyDescent="0.25">
      <c r="A80" s="74"/>
      <c r="B80" s="93"/>
      <c r="C80" s="93"/>
      <c r="D80" s="93"/>
      <c r="E80" s="93"/>
      <c r="F80" s="93"/>
      <c r="G80" s="93"/>
      <c r="H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row>
    <row r="81" spans="1:56" x14ac:dyDescent="0.25">
      <c r="A81" s="74"/>
      <c r="B81" s="93"/>
      <c r="C81" s="93"/>
      <c r="D81" s="93"/>
      <c r="E81" s="93"/>
      <c r="F81" s="93"/>
      <c r="G81" s="93"/>
      <c r="H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row>
    <row r="82" spans="1:56" x14ac:dyDescent="0.25">
      <c r="A82" s="74"/>
      <c r="B82" s="93"/>
      <c r="C82" s="93"/>
      <c r="D82" s="93"/>
      <c r="E82" s="93"/>
      <c r="F82" s="93"/>
      <c r="G82" s="93"/>
      <c r="H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row>
    <row r="83" spans="1:56" x14ac:dyDescent="0.25">
      <c r="A83" s="74"/>
      <c r="B83" s="93"/>
      <c r="C83" s="93"/>
      <c r="D83" s="93"/>
      <c r="E83" s="93"/>
      <c r="F83" s="93"/>
      <c r="G83" s="93"/>
      <c r="H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row>
    <row r="84" spans="1:56" x14ac:dyDescent="0.25">
      <c r="A84" s="74"/>
      <c r="B84" s="93"/>
      <c r="C84" s="93"/>
      <c r="D84" s="93"/>
      <c r="E84" s="93"/>
      <c r="F84" s="93"/>
      <c r="G84" s="93"/>
      <c r="H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row>
    <row r="85" spans="1:56" x14ac:dyDescent="0.25">
      <c r="A85" s="74"/>
      <c r="B85" s="93"/>
      <c r="C85" s="93"/>
      <c r="D85" s="93"/>
      <c r="E85" s="93"/>
      <c r="F85" s="93"/>
      <c r="G85" s="93"/>
      <c r="H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row>
    <row r="86" spans="1:56" x14ac:dyDescent="0.25">
      <c r="A86" s="74"/>
      <c r="B86" s="93"/>
      <c r="C86" s="93"/>
      <c r="D86" s="93"/>
      <c r="E86" s="93"/>
      <c r="F86" s="93"/>
      <c r="G86" s="93"/>
      <c r="H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row>
    <row r="87" spans="1:56" x14ac:dyDescent="0.25">
      <c r="A87" s="74"/>
      <c r="B87" s="93"/>
      <c r="C87" s="93"/>
      <c r="D87" s="93"/>
      <c r="E87" s="93"/>
      <c r="F87" s="93"/>
      <c r="G87" s="93"/>
      <c r="H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row>
    <row r="88" spans="1:56" x14ac:dyDescent="0.25">
      <c r="A88" s="74"/>
      <c r="B88" s="93"/>
      <c r="C88" s="93"/>
      <c r="D88" s="93"/>
      <c r="E88" s="93"/>
      <c r="F88" s="93"/>
      <c r="G88" s="93"/>
      <c r="H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row>
    <row r="89" spans="1:56" x14ac:dyDescent="0.25">
      <c r="A89" s="74"/>
      <c r="B89" s="93"/>
      <c r="C89" s="93"/>
      <c r="D89" s="93"/>
      <c r="E89" s="93"/>
      <c r="F89" s="93"/>
      <c r="G89" s="93"/>
      <c r="H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row>
    <row r="90" spans="1:56" x14ac:dyDescent="0.25">
      <c r="A90" s="74"/>
      <c r="B90" s="93"/>
      <c r="C90" s="93"/>
      <c r="D90" s="93"/>
      <c r="E90" s="93"/>
      <c r="F90" s="93"/>
      <c r="G90" s="93"/>
      <c r="H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row>
    <row r="91" spans="1:56" x14ac:dyDescent="0.25">
      <c r="A91" s="74"/>
      <c r="B91" s="93"/>
      <c r="C91" s="93"/>
      <c r="D91" s="93"/>
      <c r="E91" s="93"/>
      <c r="F91" s="93"/>
      <c r="G91" s="93"/>
      <c r="H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row>
    <row r="92" spans="1:56" x14ac:dyDescent="0.25">
      <c r="A92" s="74"/>
      <c r="B92" s="93"/>
      <c r="C92" s="93"/>
      <c r="D92" s="93"/>
      <c r="E92" s="93"/>
      <c r="F92" s="93"/>
      <c r="G92" s="93"/>
      <c r="H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row>
    <row r="93" spans="1:56" x14ac:dyDescent="0.25">
      <c r="A93" s="74"/>
      <c r="B93" s="93"/>
      <c r="C93" s="93"/>
      <c r="D93" s="93"/>
      <c r="E93" s="93"/>
      <c r="F93" s="93"/>
      <c r="G93" s="93"/>
      <c r="H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row>
    <row r="94" spans="1:56" x14ac:dyDescent="0.25">
      <c r="A94" s="74"/>
      <c r="B94" s="93"/>
      <c r="C94" s="93"/>
      <c r="D94" s="93"/>
      <c r="E94" s="93"/>
      <c r="F94" s="93"/>
      <c r="G94" s="93"/>
      <c r="H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row>
    <row r="95" spans="1:56" x14ac:dyDescent="0.25">
      <c r="A95" s="74"/>
      <c r="B95" s="93"/>
      <c r="C95" s="93"/>
      <c r="D95" s="93"/>
      <c r="E95" s="93"/>
      <c r="F95" s="93"/>
      <c r="G95" s="93"/>
      <c r="H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row>
    <row r="96" spans="1:56" x14ac:dyDescent="0.25">
      <c r="A96" s="74"/>
      <c r="B96" s="93"/>
      <c r="C96" s="93"/>
      <c r="D96" s="93"/>
      <c r="E96" s="93"/>
      <c r="F96" s="93"/>
      <c r="G96" s="93"/>
      <c r="H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row>
    <row r="97" spans="1:56" x14ac:dyDescent="0.25">
      <c r="A97" s="74"/>
      <c r="B97" s="93"/>
      <c r="C97" s="93"/>
      <c r="D97" s="93"/>
      <c r="E97" s="93"/>
      <c r="F97" s="93"/>
      <c r="G97" s="93"/>
      <c r="H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row>
    <row r="98" spans="1:56" x14ac:dyDescent="0.25">
      <c r="A98" s="74"/>
      <c r="B98" s="93"/>
      <c r="C98" s="93"/>
      <c r="D98" s="93"/>
      <c r="E98" s="93"/>
      <c r="F98" s="93"/>
      <c r="G98" s="93"/>
      <c r="H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row>
    <row r="99" spans="1:56" x14ac:dyDescent="0.25">
      <c r="A99" s="74"/>
      <c r="B99" s="93"/>
      <c r="C99" s="93"/>
      <c r="D99" s="93"/>
      <c r="E99" s="93"/>
      <c r="F99" s="93"/>
      <c r="G99" s="93"/>
      <c r="H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row>
    <row r="100" spans="1:56" x14ac:dyDescent="0.25">
      <c r="A100" s="74"/>
      <c r="B100" s="93"/>
      <c r="C100" s="93"/>
      <c r="D100" s="93"/>
      <c r="E100" s="93"/>
      <c r="F100" s="93"/>
      <c r="G100" s="93"/>
      <c r="H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row>
    <row r="101" spans="1:56" x14ac:dyDescent="0.25">
      <c r="A101" s="74"/>
      <c r="B101" s="93"/>
      <c r="C101" s="93"/>
      <c r="D101" s="93"/>
      <c r="E101" s="93"/>
      <c r="F101" s="93"/>
      <c r="G101" s="93"/>
      <c r="H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row>
    <row r="102" spans="1:56" x14ac:dyDescent="0.25">
      <c r="A102" s="74"/>
      <c r="B102" s="93"/>
      <c r="C102" s="93"/>
      <c r="D102" s="93"/>
      <c r="E102" s="93"/>
      <c r="F102" s="93"/>
      <c r="G102" s="93"/>
      <c r="H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row>
    <row r="103" spans="1:56" x14ac:dyDescent="0.25">
      <c r="A103" s="74"/>
      <c r="B103" s="93"/>
      <c r="C103" s="93"/>
      <c r="D103" s="93"/>
      <c r="E103" s="93"/>
      <c r="F103" s="93"/>
      <c r="G103" s="93"/>
      <c r="H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row>
    <row r="104" spans="1:56" x14ac:dyDescent="0.25">
      <c r="A104" s="74"/>
      <c r="B104" s="93"/>
      <c r="C104" s="93"/>
      <c r="D104" s="93"/>
      <c r="E104" s="93"/>
      <c r="F104" s="93"/>
      <c r="G104" s="93"/>
      <c r="H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row>
    <row r="105" spans="1:56" x14ac:dyDescent="0.25">
      <c r="A105" s="74"/>
      <c r="B105" s="93"/>
      <c r="C105" s="93"/>
      <c r="D105" s="93"/>
      <c r="E105" s="93"/>
      <c r="F105" s="93"/>
      <c r="G105" s="93"/>
      <c r="H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row>
    <row r="106" spans="1:56" x14ac:dyDescent="0.25">
      <c r="A106" s="74"/>
      <c r="B106" s="93"/>
      <c r="C106" s="93"/>
      <c r="D106" s="93"/>
      <c r="E106" s="93"/>
      <c r="F106" s="93"/>
      <c r="G106" s="93"/>
      <c r="H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row>
    <row r="107" spans="1:56" x14ac:dyDescent="0.25">
      <c r="A107" s="74"/>
      <c r="B107" s="93"/>
      <c r="C107" s="93"/>
      <c r="D107" s="93"/>
      <c r="E107" s="93"/>
      <c r="F107" s="93"/>
      <c r="G107" s="93"/>
      <c r="H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row>
    <row r="108" spans="1:56" x14ac:dyDescent="0.25">
      <c r="A108" s="74"/>
      <c r="B108" s="93"/>
      <c r="C108" s="93"/>
      <c r="D108" s="93"/>
      <c r="E108" s="93"/>
      <c r="F108" s="93"/>
      <c r="G108" s="93"/>
      <c r="H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row>
    <row r="109" spans="1:56" x14ac:dyDescent="0.25">
      <c r="A109" s="74"/>
      <c r="B109" s="93"/>
      <c r="C109" s="93"/>
      <c r="D109" s="93"/>
      <c r="E109" s="93"/>
      <c r="F109" s="93"/>
      <c r="G109" s="93"/>
      <c r="H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row>
    <row r="110" spans="1:56" x14ac:dyDescent="0.25">
      <c r="A110" s="74"/>
      <c r="B110" s="93"/>
      <c r="C110" s="93"/>
      <c r="D110" s="93"/>
      <c r="E110" s="93"/>
      <c r="F110" s="93"/>
      <c r="G110" s="93"/>
      <c r="H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row>
    <row r="111" spans="1:56" x14ac:dyDescent="0.25">
      <c r="A111" s="74"/>
      <c r="B111" s="93"/>
      <c r="C111" s="93"/>
      <c r="D111" s="93"/>
      <c r="E111" s="93"/>
      <c r="F111" s="93"/>
      <c r="G111" s="93"/>
      <c r="H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row>
    <row r="112" spans="1:56" x14ac:dyDescent="0.25">
      <c r="A112" s="74"/>
      <c r="B112" s="93"/>
      <c r="C112" s="93"/>
      <c r="D112" s="93"/>
      <c r="E112" s="93"/>
      <c r="F112" s="93"/>
      <c r="G112" s="93"/>
      <c r="H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row>
    <row r="113" spans="1:56" x14ac:dyDescent="0.25">
      <c r="A113" s="74"/>
      <c r="B113" s="93"/>
      <c r="C113" s="93"/>
      <c r="D113" s="93"/>
      <c r="E113" s="93"/>
      <c r="F113" s="93"/>
      <c r="G113" s="93"/>
      <c r="H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56" x14ac:dyDescent="0.25">
      <c r="A114" s="74"/>
      <c r="B114" s="93"/>
      <c r="C114" s="93"/>
      <c r="D114" s="93"/>
      <c r="E114" s="93"/>
      <c r="F114" s="93"/>
      <c r="G114" s="93"/>
      <c r="H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row>
    <row r="115" spans="1:56" x14ac:dyDescent="0.25">
      <c r="A115" s="74"/>
      <c r="B115" s="93"/>
      <c r="C115" s="93"/>
      <c r="D115" s="93"/>
      <c r="E115" s="93"/>
      <c r="F115" s="93"/>
      <c r="G115" s="93"/>
      <c r="H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row>
    <row r="116" spans="1:56" x14ac:dyDescent="0.25">
      <c r="A116" s="74"/>
      <c r="B116" s="93"/>
      <c r="C116" s="93"/>
      <c r="D116" s="93"/>
      <c r="E116" s="93"/>
      <c r="F116" s="93"/>
      <c r="G116" s="93"/>
      <c r="H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row>
    <row r="117" spans="1:56" x14ac:dyDescent="0.25">
      <c r="A117" s="74"/>
      <c r="B117" s="93"/>
      <c r="C117" s="93"/>
      <c r="D117" s="93"/>
      <c r="E117" s="93"/>
      <c r="F117" s="93"/>
      <c r="G117" s="93"/>
      <c r="H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row>
    <row r="118" spans="1:56" x14ac:dyDescent="0.25">
      <c r="A118" s="74"/>
      <c r="B118" s="93"/>
      <c r="C118" s="93"/>
      <c r="D118" s="93"/>
      <c r="E118" s="93"/>
      <c r="F118" s="93"/>
      <c r="G118" s="93"/>
      <c r="H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row>
    <row r="119" spans="1:56" x14ac:dyDescent="0.25">
      <c r="A119" s="74"/>
      <c r="B119" s="93"/>
      <c r="C119" s="93"/>
      <c r="D119" s="93"/>
      <c r="E119" s="93"/>
      <c r="F119" s="93"/>
      <c r="G119" s="93"/>
      <c r="H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row>
    <row r="120" spans="1:56" x14ac:dyDescent="0.25">
      <c r="A120" s="74"/>
      <c r="B120" s="93"/>
      <c r="C120" s="93"/>
      <c r="D120" s="93"/>
      <c r="E120" s="93"/>
      <c r="F120" s="93"/>
      <c r="G120" s="93"/>
      <c r="H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row>
    <row r="121" spans="1:56" x14ac:dyDescent="0.25">
      <c r="A121" s="74"/>
      <c r="B121" s="93"/>
      <c r="C121" s="93"/>
      <c r="D121" s="93"/>
      <c r="E121" s="93"/>
      <c r="F121" s="93"/>
      <c r="G121" s="93"/>
      <c r="H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row>
    <row r="122" spans="1:56" x14ac:dyDescent="0.25">
      <c r="A122" s="74"/>
      <c r="B122" s="93"/>
      <c r="C122" s="93"/>
      <c r="D122" s="93"/>
      <c r="E122" s="93"/>
      <c r="F122" s="93"/>
      <c r="G122" s="93"/>
      <c r="H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row>
    <row r="123" spans="1:56" x14ac:dyDescent="0.25">
      <c r="A123" s="74"/>
      <c r="B123" s="93"/>
      <c r="C123" s="93"/>
      <c r="D123" s="93"/>
      <c r="E123" s="93"/>
      <c r="F123" s="93"/>
      <c r="G123" s="93"/>
      <c r="H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row>
    <row r="124" spans="1:56" x14ac:dyDescent="0.25">
      <c r="A124" s="74"/>
      <c r="B124" s="93"/>
      <c r="C124" s="93"/>
      <c r="D124" s="93"/>
      <c r="E124" s="93"/>
      <c r="F124" s="93"/>
      <c r="G124" s="93"/>
      <c r="H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row>
    <row r="125" spans="1:56" x14ac:dyDescent="0.25">
      <c r="A125" s="74"/>
      <c r="B125" s="93"/>
      <c r="C125" s="93"/>
      <c r="D125" s="93"/>
      <c r="E125" s="93"/>
      <c r="F125" s="93"/>
      <c r="G125" s="93"/>
      <c r="H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row>
    <row r="126" spans="1:56" x14ac:dyDescent="0.25">
      <c r="A126" s="74"/>
      <c r="B126" s="93"/>
      <c r="C126" s="93"/>
      <c r="D126" s="93"/>
      <c r="E126" s="93"/>
      <c r="F126" s="93"/>
      <c r="G126" s="93"/>
      <c r="H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row>
    <row r="127" spans="1:56" x14ac:dyDescent="0.25">
      <c r="A127" s="74"/>
      <c r="B127" s="93"/>
      <c r="C127" s="93"/>
      <c r="D127" s="93"/>
      <c r="E127" s="93"/>
      <c r="F127" s="93"/>
      <c r="G127" s="93"/>
      <c r="H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row>
    <row r="128" spans="1:56" x14ac:dyDescent="0.25">
      <c r="A128" s="74"/>
      <c r="B128" s="93"/>
      <c r="C128" s="93"/>
      <c r="D128" s="93"/>
      <c r="E128" s="93"/>
      <c r="F128" s="93"/>
      <c r="G128" s="93"/>
      <c r="H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row>
    <row r="129" spans="8:56" x14ac:dyDescent="0.25">
      <c r="H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row>
    <row r="130" spans="8:56" x14ac:dyDescent="0.25">
      <c r="H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row>
    <row r="131" spans="8:56" x14ac:dyDescent="0.25">
      <c r="H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row>
    <row r="132" spans="8:56" x14ac:dyDescent="0.25">
      <c r="H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row>
    <row r="133" spans="8:56" x14ac:dyDescent="0.25">
      <c r="H133" s="74"/>
      <c r="T133" s="74"/>
      <c r="U133" s="74"/>
      <c r="V133" s="74"/>
      <c r="W133" s="74"/>
      <c r="X133" s="74"/>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row>
    <row r="134" spans="8:56" x14ac:dyDescent="0.25">
      <c r="H134" s="74"/>
      <c r="T134" s="74"/>
      <c r="U134" s="74"/>
      <c r="V134" s="74"/>
      <c r="W134" s="74"/>
      <c r="X134" s="74"/>
      <c r="Y134" s="74"/>
      <c r="Z134" s="74"/>
      <c r="AA134" s="74"/>
      <c r="AB134" s="74"/>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row>
    <row r="135" spans="8:56" x14ac:dyDescent="0.25">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row>
  </sheetData>
  <mergeCells count="8">
    <mergeCell ref="B25:G25"/>
    <mergeCell ref="D9:G9"/>
    <mergeCell ref="B9:C9"/>
    <mergeCell ref="B2:G5"/>
    <mergeCell ref="K7:R7"/>
    <mergeCell ref="B7:G7"/>
    <mergeCell ref="B8:G8"/>
    <mergeCell ref="K8:R8"/>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47" orientation="landscape" r:id="rId1"/>
  <headerFooter alignWithMargins="0"/>
  <colBreaks count="1" manualBreakCount="1">
    <brk id="10" min="6" max="6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B65AB9C1D35419FDF944DEFB05408" ma:contentTypeVersion="13" ma:contentTypeDescription="Create a new document." ma:contentTypeScope="" ma:versionID="e38d7557364ed3e4d86457ae6a6274ea">
  <xsd:schema xmlns:xsd="http://www.w3.org/2001/XMLSchema" xmlns:xs="http://www.w3.org/2001/XMLSchema" xmlns:p="http://schemas.microsoft.com/office/2006/metadata/properties" xmlns:ns2="caed041d-a87c-49e7-b425-04beaa8ca7c4" xmlns:ns3="efc729ee-a277-4e25-9262-d81cf2f74394" targetNamespace="http://schemas.microsoft.com/office/2006/metadata/properties" ma:root="true" ma:fieldsID="8e54e43a6986d43a08c5c268eba02566" ns2:_="" ns3:_="">
    <xsd:import namespace="caed041d-a87c-49e7-b425-04beaa8ca7c4"/>
    <xsd:import namespace="efc729ee-a277-4e25-9262-d81cf2f743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d041d-a87c-49e7-b425-04beaa8ca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fc729ee-a277-4e25-9262-d81cf2f743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04A8A3-DE7A-4341-8BC7-433E6E889F0D}">
  <ds:schemaRefs>
    <ds:schemaRef ds:uri="http://schemas.microsoft.com/office/2006/metadata/longProperties"/>
  </ds:schemaRefs>
</ds:datastoreItem>
</file>

<file path=customXml/itemProps2.xml><?xml version="1.0" encoding="utf-8"?>
<ds:datastoreItem xmlns:ds="http://schemas.openxmlformats.org/officeDocument/2006/customXml" ds:itemID="{37C746C3-887A-4A2D-97F1-F809C99445EB}">
  <ds:schemaRefs>
    <ds:schemaRef ds:uri="http://schemas.microsoft.com/sharepoint/v3/contenttype/forms"/>
  </ds:schemaRefs>
</ds:datastoreItem>
</file>

<file path=customXml/itemProps3.xml><?xml version="1.0" encoding="utf-8"?>
<ds:datastoreItem xmlns:ds="http://schemas.openxmlformats.org/officeDocument/2006/customXml" ds:itemID="{F60DAE46-7E8E-4F90-BABC-7BCBF350C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d041d-a87c-49e7-b425-04beaa8ca7c4"/>
    <ds:schemaRef ds:uri="efc729ee-a277-4e25-9262-d81cf2f74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45C8B6-1C69-49D1-B2A8-1CE2A6D8CA73}">
  <ds:schemaRefs>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http://schemas.microsoft.com/office/infopath/2007/PartnerControls"/>
    <ds:schemaRef ds:uri="efc729ee-a277-4e25-9262-d81cf2f74394"/>
    <ds:schemaRef ds:uri="caed041d-a87c-49e7-b425-04beaa8ca7c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Expression of Interest</vt:lpstr>
      <vt:lpstr>'Expression of Interest'!Print_Area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registered user</dc:creator>
  <cp:keywords/>
  <dc:description/>
  <cp:lastModifiedBy>Lucie Apampa</cp:lastModifiedBy>
  <cp:revision/>
  <cp:lastPrinted>2021-10-14T11:45:35Z</cp:lastPrinted>
  <dcterms:created xsi:type="dcterms:W3CDTF">2002-11-25T16:48:16Z</dcterms:created>
  <dcterms:modified xsi:type="dcterms:W3CDTF">2022-03-23T14:31:41Z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Paul Humphray</vt:lpwstr>
  </property>
  <property fmtid="{D5CDD505-2E9C-101B-9397-08002B2CF9AE}" pid="3" name="Order">
    <vt:lpwstr>1315800.00000000</vt:lpwstr>
  </property>
  <property fmtid="{D5CDD505-2E9C-101B-9397-08002B2CF9AE}" pid="4" name="display_urn:schemas-microsoft-com:office:office#Author">
    <vt:lpwstr>Paul Humphray</vt:lpwstr>
  </property>
  <property fmtid="{D5CDD505-2E9C-101B-9397-08002B2CF9AE}" pid="5" name="ContentTypeId">
    <vt:lpwstr>0x0101002BFB65AB9C1D35419FDF944DEFB05408</vt:lpwstr>
  </property>
</Properties>
</file>